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<sst xmlns="http://schemas.openxmlformats.org/spreadsheetml/2006/main" count="79" uniqueCount="58">
  <si>
    <t>TOTAL</t>
  </si>
  <si>
    <t>ESTADO DE SANTA CATARINA</t>
  </si>
  <si>
    <t>RECEITAS PRIMÁRIAS</t>
  </si>
  <si>
    <t>Destinação de Recursos</t>
  </si>
  <si>
    <t>Fev.</t>
  </si>
  <si>
    <t>1º Bimestre</t>
  </si>
  <si>
    <t>Mar.</t>
  </si>
  <si>
    <t>Abril</t>
  </si>
  <si>
    <t>Maio</t>
  </si>
  <si>
    <t>Junho</t>
  </si>
  <si>
    <t>Julho</t>
  </si>
  <si>
    <t>Set.</t>
  </si>
  <si>
    <t>Out.</t>
  </si>
  <si>
    <t xml:space="preserve">Nov. </t>
  </si>
  <si>
    <t>Dez.</t>
  </si>
  <si>
    <t>2º Bimestre</t>
  </si>
  <si>
    <t>3º Bimestre</t>
  </si>
  <si>
    <t>4º Bimestre</t>
  </si>
  <si>
    <t>5º Bimestre</t>
  </si>
  <si>
    <t>6º Bimestre</t>
  </si>
  <si>
    <t>Jan.</t>
  </si>
  <si>
    <t>Ago.</t>
  </si>
  <si>
    <t>RECEITAS NÃO PRIMÁRIAS</t>
  </si>
  <si>
    <t>TOTAL RECEITAS</t>
  </si>
  <si>
    <t>Prefeito Municipal</t>
  </si>
  <si>
    <t>DIRCEU CASSOL</t>
  </si>
  <si>
    <t>Contador - C.R.C. 023541/O-9</t>
  </si>
  <si>
    <t>0.1.00 - Recursos Ordinários</t>
  </si>
  <si>
    <t>0.1.01 - Recursos de Impostos p/ MDEB</t>
  </si>
  <si>
    <t>0.1.02 - Recursos de Impostos p/ Saúde</t>
  </si>
  <si>
    <t>0.1.18 - Recursos do FUNDEB</t>
  </si>
  <si>
    <t>0.1.19 - Recursos do FUNDEB</t>
  </si>
  <si>
    <t>0.1.89 - Alienação de Bens</t>
  </si>
  <si>
    <t>UNIDADE GESTORA: Fundo Municipal de Saúde</t>
  </si>
  <si>
    <t>TOTAL RECEITAS CONSOLIDADO</t>
  </si>
  <si>
    <t>UNIDADE GESTORA: Município de Águas Frias</t>
  </si>
  <si>
    <t>MUNICÍPIO DE ÁGUAS FRIAS</t>
  </si>
  <si>
    <t>0.1.08 - Recursos COSIP</t>
  </si>
  <si>
    <t>0.1.07 - Recursos CIDE</t>
  </si>
  <si>
    <t>0.1.10 - Recursos Convênio Transito - Militar</t>
  </si>
  <si>
    <t>0.1.11 - Recursos Convênio Transito - Civil</t>
  </si>
  <si>
    <t>0.1.12 - Recursos Convênio Transito - Prefeitura</t>
  </si>
  <si>
    <t>0.1.36 - Recursos Salário Educação</t>
  </si>
  <si>
    <t>0.1.39 - Recursos Fundo Especial do Petróleo</t>
  </si>
  <si>
    <t>0.1.65 - Sist. Único Asst. Social - SUAS/Estado</t>
  </si>
  <si>
    <t>0.1.38 - Recursos Transferência do SUS/União</t>
  </si>
  <si>
    <t>0.1.67 - Recursos Transferência do SUS/Estado</t>
  </si>
  <si>
    <t>0.1.35 - Sist. Único Asst. Social - SUAS/União</t>
  </si>
  <si>
    <t>0.1.00 - Amortização de Empréstimos</t>
  </si>
  <si>
    <t>0.1.66 - Transf. Transporte Escolar - Estado/Educação</t>
  </si>
  <si>
    <t>0.1.43 - Outras Transf. FNDE - PNAE</t>
  </si>
  <si>
    <t>0.1.44 - Outras Transf. FNDE - PNATE</t>
  </si>
  <si>
    <t>0.1.09 - FIA Imposto de Renda</t>
  </si>
  <si>
    <t>0.1.37 - Outras Trqansferências do FNDE</t>
  </si>
  <si>
    <t>LUIZ JOSÉ DAGA</t>
  </si>
  <si>
    <t>DESDOBRAMENTO DA RECEITA PREVISTA PARA 2022 EM METAS BIMESTRAIS DE ARRECADAÇÃO (Art. 8º - LC 101)</t>
  </si>
  <si>
    <t>Águas Frias, SC - 16 de dezembro de 2021</t>
  </si>
  <si>
    <t>ANEXO I DO DECRETO nº 266/2020</t>
  </si>
</sst>
</file>

<file path=xl/styles.xml><?xml version="1.0" encoding="utf-8"?>
<styleSheet xmlns="http://schemas.openxmlformats.org/spreadsheetml/2006/main">
  <numFmts count="4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  <numFmt numFmtId="186" formatCode="&quot;R$&quot;#,##0_);\(&quot;R$&quot;#,##0\)"/>
    <numFmt numFmtId="187" formatCode="&quot;R$&quot;#,##0_);[Red]\(&quot;R$&quot;#,##0\)"/>
    <numFmt numFmtId="188" formatCode="&quot;R$&quot;#,##0.00_);\(&quot;R$&quot;#,##0.00\)"/>
    <numFmt numFmtId="189" formatCode="&quot;R$&quot;#,##0.00_);[Red]\(&quot;R$&quot;#,##0.00\)"/>
    <numFmt numFmtId="190" formatCode="_(&quot;R$&quot;* #,##0_);_(&quot;R$&quot;* \(#,##0\);_(&quot;R$&quot;* &quot;-&quot;_);_(@_)"/>
    <numFmt numFmtId="191" formatCode="_(&quot;R$&quot;* #,##0.00_);_(&quot;R$&quot;* \(#,##0.00\);_(&quot;R$&quot;* &quot;-&quot;??_);_(@_)"/>
    <numFmt numFmtId="192" formatCode="_(* #,##0.0_);_(* \(#,##0.0\);_(* &quot;-&quot;??_);_(@_)"/>
    <numFmt numFmtId="193" formatCode="#,##0.000"/>
    <numFmt numFmtId="194" formatCode="#,##0.0"/>
    <numFmt numFmtId="195" formatCode="_(* #,##0.000_);_(* \(#,##0.000\);_(* &quot;-&quot;??_);_(@_)"/>
    <numFmt numFmtId="196" formatCode="0.0%"/>
    <numFmt numFmtId="197" formatCode="0.000000"/>
    <numFmt numFmtId="198" formatCode="0.00000"/>
    <numFmt numFmtId="199" formatCode="0.0000"/>
    <numFmt numFmtId="200" formatCode="0.000"/>
    <numFmt numFmtId="201" formatCode="_(* #,##0_);_(* \(#,##0\);_(* &quot;-&quot;??_);_(@_)"/>
    <numFmt numFmtId="202" formatCode="_ * #,##0.0_ ;_ * \-#,##0.0_ ;_ * &quot;-&quot;??_ ;_ @_ "/>
    <numFmt numFmtId="203" formatCode="_ * #,##0_ ;_ * \-#,##0_ ;_ * &quot;-&quot;??_ ;_ @_ 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8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85" fontId="0" fillId="0" borderId="0" applyFont="0" applyFill="0" applyBorder="0" applyAlignment="0" applyProtection="0"/>
    <xf numFmtId="171" fontId="3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201" fontId="2" fillId="0" borderId="0" xfId="0" applyNumberFormat="1" applyFont="1" applyAlignment="1">
      <alignment/>
    </xf>
    <xf numFmtId="0" fontId="2" fillId="0" borderId="0" xfId="0" applyFont="1" applyAlignment="1">
      <alignment/>
    </xf>
    <xf numFmtId="201" fontId="4" fillId="0" borderId="0" xfId="0" applyNumberFormat="1" applyFont="1" applyAlignment="1">
      <alignment/>
    </xf>
    <xf numFmtId="0" fontId="4" fillId="0" borderId="0" xfId="0" applyFont="1" applyAlignment="1">
      <alignment/>
    </xf>
    <xf numFmtId="201" fontId="0" fillId="0" borderId="0" xfId="0" applyNumberFormat="1" applyFon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201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201" fontId="7" fillId="0" borderId="17" xfId="0" applyNumberFormat="1" applyFont="1" applyBorder="1" applyAlignment="1">
      <alignment/>
    </xf>
    <xf numFmtId="201" fontId="7" fillId="0" borderId="18" xfId="0" applyNumberFormat="1" applyFont="1" applyBorder="1" applyAlignment="1">
      <alignment/>
    </xf>
    <xf numFmtId="201" fontId="3" fillId="0" borderId="15" xfId="0" applyNumberFormat="1" applyFont="1" applyBorder="1" applyAlignment="1">
      <alignment horizontal="right"/>
    </xf>
    <xf numFmtId="201" fontId="3" fillId="0" borderId="16" xfId="0" applyNumberFormat="1" applyFont="1" applyBorder="1" applyAlignment="1">
      <alignment horizontal="right"/>
    </xf>
    <xf numFmtId="201" fontId="7" fillId="0" borderId="19" xfId="61" applyNumberFormat="1" applyFont="1" applyBorder="1" applyAlignment="1">
      <alignment/>
    </xf>
    <xf numFmtId="201" fontId="7" fillId="0" borderId="20" xfId="0" applyNumberFormat="1" applyFont="1" applyBorder="1" applyAlignment="1">
      <alignment/>
    </xf>
    <xf numFmtId="201" fontId="7" fillId="0" borderId="21" xfId="0" applyNumberFormat="1" applyFont="1" applyBorder="1" applyAlignment="1">
      <alignment/>
    </xf>
    <xf numFmtId="185" fontId="8" fillId="0" borderId="0" xfId="0" applyNumberFormat="1" applyFont="1" applyAlignment="1">
      <alignment/>
    </xf>
    <xf numFmtId="181" fontId="9" fillId="0" borderId="0" xfId="0" applyNumberFormat="1" applyFont="1" applyAlignment="1">
      <alignment/>
    </xf>
    <xf numFmtId="201" fontId="47" fillId="0" borderId="0" xfId="61" applyNumberFormat="1" applyFont="1" applyBorder="1" applyAlignment="1">
      <alignment/>
    </xf>
    <xf numFmtId="0" fontId="10" fillId="0" borderId="14" xfId="0" applyFont="1" applyBorder="1" applyAlignment="1">
      <alignment/>
    </xf>
    <xf numFmtId="201" fontId="7" fillId="0" borderId="15" xfId="0" applyNumberFormat="1" applyFont="1" applyBorder="1" applyAlignment="1">
      <alignment/>
    </xf>
    <xf numFmtId="201" fontId="7" fillId="0" borderId="16" xfId="61" applyNumberFormat="1" applyFont="1" applyBorder="1" applyAlignment="1">
      <alignment/>
    </xf>
    <xf numFmtId="0" fontId="0" fillId="0" borderId="14" xfId="0" applyFont="1" applyBorder="1" applyAlignment="1">
      <alignment/>
    </xf>
    <xf numFmtId="201" fontId="4" fillId="0" borderId="15" xfId="0" applyNumberFormat="1" applyFont="1" applyBorder="1" applyAlignment="1">
      <alignment/>
    </xf>
    <xf numFmtId="201" fontId="4" fillId="0" borderId="16" xfId="61" applyNumberFormat="1" applyFont="1" applyBorder="1" applyAlignment="1">
      <alignment/>
    </xf>
    <xf numFmtId="201" fontId="4" fillId="0" borderId="15" xfId="61" applyNumberFormat="1" applyFont="1" applyBorder="1" applyAlignment="1">
      <alignment/>
    </xf>
    <xf numFmtId="201" fontId="4" fillId="0" borderId="16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0" fillId="0" borderId="12" xfId="0" applyFont="1" applyBorder="1" applyAlignment="1">
      <alignment/>
    </xf>
    <xf numFmtId="0" fontId="0" fillId="0" borderId="16" xfId="0" applyFont="1" applyBorder="1" applyAlignment="1">
      <alignment/>
    </xf>
    <xf numFmtId="201" fontId="2" fillId="0" borderId="15" xfId="61" applyNumberFormat="1" applyFont="1" applyBorder="1" applyAlignment="1">
      <alignment/>
    </xf>
    <xf numFmtId="201" fontId="2" fillId="0" borderId="16" xfId="61" applyNumberFormat="1" applyFont="1" applyBorder="1" applyAlignment="1">
      <alignment/>
    </xf>
    <xf numFmtId="0" fontId="0" fillId="0" borderId="11" xfId="0" applyFont="1" applyBorder="1" applyAlignment="1">
      <alignment/>
    </xf>
    <xf numFmtId="201" fontId="2" fillId="0" borderId="20" xfId="61" applyNumberFormat="1" applyFont="1" applyBorder="1" applyAlignment="1">
      <alignment/>
    </xf>
    <xf numFmtId="201" fontId="2" fillId="0" borderId="21" xfId="61" applyNumberFormat="1" applyFont="1" applyBorder="1" applyAlignment="1">
      <alignment/>
    </xf>
    <xf numFmtId="201" fontId="47" fillId="0" borderId="15" xfId="61" applyNumberFormat="1" applyFont="1" applyBorder="1" applyAlignment="1">
      <alignment/>
    </xf>
    <xf numFmtId="0" fontId="48" fillId="0" borderId="0" xfId="0" applyFont="1" applyAlignment="1">
      <alignment/>
    </xf>
    <xf numFmtId="185" fontId="8" fillId="0" borderId="0" xfId="61" applyFont="1" applyAlignment="1">
      <alignment/>
    </xf>
    <xf numFmtId="185" fontId="2" fillId="0" borderId="0" xfId="0" applyNumberFormat="1" applyFont="1" applyAlignment="1">
      <alignment/>
    </xf>
    <xf numFmtId="203" fontId="4" fillId="0" borderId="15" xfId="62" applyNumberFormat="1" applyFont="1" applyBorder="1" applyAlignment="1">
      <alignment/>
    </xf>
    <xf numFmtId="201" fontId="4" fillId="0" borderId="24" xfId="61" applyNumberFormat="1" applyFont="1" applyBorder="1" applyAlignment="1">
      <alignment/>
    </xf>
    <xf numFmtId="201" fontId="4" fillId="0" borderId="2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120" zoomScaleNormal="120" zoomScalePageLayoutView="0" workbookViewId="0" topLeftCell="A1">
      <selection activeCell="N5" sqref="N5"/>
    </sheetView>
  </sheetViews>
  <sheetFormatPr defaultColWidth="9.140625" defaultRowHeight="12.75"/>
  <cols>
    <col min="1" max="1" width="39.00390625" style="0" customWidth="1"/>
    <col min="2" max="2" width="8.8515625" style="0" customWidth="1"/>
    <col min="3" max="3" width="7.8515625" style="0" customWidth="1"/>
    <col min="4" max="4" width="7.7109375" style="0" customWidth="1"/>
    <col min="5" max="5" width="8.421875" style="0" customWidth="1"/>
    <col min="6" max="6" width="8.28125" style="0" customWidth="1"/>
    <col min="7" max="7" width="7.57421875" style="0" customWidth="1"/>
    <col min="8" max="9" width="7.7109375" style="0" customWidth="1"/>
    <col min="10" max="10" width="7.421875" style="0" customWidth="1"/>
    <col min="11" max="11" width="8.00390625" style="0" customWidth="1"/>
    <col min="12" max="12" width="8.7109375" style="0" customWidth="1"/>
    <col min="13" max="13" width="8.140625" style="0" customWidth="1"/>
    <col min="14" max="14" width="8.28125" style="0" customWidth="1"/>
    <col min="16" max="16" width="11.8515625" style="0" bestFit="1" customWidth="1"/>
  </cols>
  <sheetData>
    <row r="1" s="2" customFormat="1" ht="12.75">
      <c r="A1" s="2" t="s">
        <v>1</v>
      </c>
    </row>
    <row r="2" s="2" customFormat="1" ht="12.75">
      <c r="A2" s="2" t="s">
        <v>36</v>
      </c>
    </row>
    <row r="3" s="2" customFormat="1" ht="12.75"/>
    <row r="4" s="2" customFormat="1" ht="12.75"/>
    <row r="5" spans="1:13" s="2" customFormat="1" ht="15">
      <c r="A5" s="61" t="s">
        <v>57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4" s="2" customFormat="1" ht="15">
      <c r="A6" s="61" t="s">
        <v>55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s="2" customFormat="1" ht="18">
      <c r="A7" s="10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11">
        <v>1</v>
      </c>
    </row>
    <row r="8" spans="1:14" s="2" customFormat="1" ht="18">
      <c r="A8" s="10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7"/>
    </row>
    <row r="9" spans="1:7" s="2" customFormat="1" ht="13.5" thickBot="1">
      <c r="A9" s="1" t="s">
        <v>35</v>
      </c>
      <c r="D9" s="1"/>
      <c r="E9" s="1"/>
      <c r="F9" s="1"/>
      <c r="G9" s="1"/>
    </row>
    <row r="10" spans="1:14" s="2" customFormat="1" ht="12.75">
      <c r="A10" s="12" t="s">
        <v>3</v>
      </c>
      <c r="B10" s="60" t="s">
        <v>5</v>
      </c>
      <c r="C10" s="60"/>
      <c r="D10" s="60" t="s">
        <v>15</v>
      </c>
      <c r="E10" s="60"/>
      <c r="F10" s="60" t="s">
        <v>16</v>
      </c>
      <c r="G10" s="60"/>
      <c r="H10" s="60" t="s">
        <v>17</v>
      </c>
      <c r="I10" s="60"/>
      <c r="J10" s="60" t="s">
        <v>18</v>
      </c>
      <c r="K10" s="60"/>
      <c r="L10" s="60" t="s">
        <v>19</v>
      </c>
      <c r="M10" s="60"/>
      <c r="N10" s="13"/>
    </row>
    <row r="11" spans="1:14" s="2" customFormat="1" ht="12.75">
      <c r="A11" s="14"/>
      <c r="B11" s="15" t="s">
        <v>20</v>
      </c>
      <c r="C11" s="15" t="s">
        <v>4</v>
      </c>
      <c r="D11" s="15" t="s">
        <v>6</v>
      </c>
      <c r="E11" s="15" t="s">
        <v>7</v>
      </c>
      <c r="F11" s="15" t="s">
        <v>8</v>
      </c>
      <c r="G11" s="15" t="s">
        <v>9</v>
      </c>
      <c r="H11" s="15" t="s">
        <v>10</v>
      </c>
      <c r="I11" s="15" t="s">
        <v>21</v>
      </c>
      <c r="J11" s="15" t="s">
        <v>11</v>
      </c>
      <c r="K11" s="15" t="s">
        <v>12</v>
      </c>
      <c r="L11" s="15" t="s">
        <v>13</v>
      </c>
      <c r="M11" s="15" t="s">
        <v>14</v>
      </c>
      <c r="N11" s="16" t="s">
        <v>0</v>
      </c>
    </row>
    <row r="12" spans="1:14" s="2" customFormat="1" ht="12.75">
      <c r="A12" s="29" t="s">
        <v>2</v>
      </c>
      <c r="B12" s="30">
        <f aca="true" t="shared" si="0" ref="B12:M12">SUM(B13:B32)</f>
        <v>1685895.05</v>
      </c>
      <c r="C12" s="30">
        <f t="shared" si="0"/>
        <v>1769038.75</v>
      </c>
      <c r="D12" s="30">
        <f t="shared" si="0"/>
        <v>1556893.61</v>
      </c>
      <c r="E12" s="30">
        <f t="shared" si="0"/>
        <v>1629905.3199999998</v>
      </c>
      <c r="F12" s="30">
        <f t="shared" si="0"/>
        <v>1855106.28</v>
      </c>
      <c r="G12" s="30">
        <f t="shared" si="0"/>
        <v>1673527.53</v>
      </c>
      <c r="H12" s="30">
        <f t="shared" si="0"/>
        <v>1902604.0599999998</v>
      </c>
      <c r="I12" s="30">
        <f t="shared" si="0"/>
        <v>1857235.17</v>
      </c>
      <c r="J12" s="30">
        <f t="shared" si="0"/>
        <v>1692909.81</v>
      </c>
      <c r="K12" s="30">
        <f t="shared" si="0"/>
        <v>1712148.35</v>
      </c>
      <c r="L12" s="30">
        <f t="shared" si="0"/>
        <v>1731054.76</v>
      </c>
      <c r="M12" s="30">
        <f t="shared" si="0"/>
        <v>2442881.33</v>
      </c>
      <c r="N12" s="31">
        <f aca="true" t="shared" si="1" ref="N12:N32">SUM(B12:M12)</f>
        <v>21509200.020000003</v>
      </c>
    </row>
    <row r="13" spans="1:16" s="2" customFormat="1" ht="12.75">
      <c r="A13" s="32" t="s">
        <v>27</v>
      </c>
      <c r="B13" s="33">
        <v>1070231.28</v>
      </c>
      <c r="C13" s="33">
        <v>1144592.09</v>
      </c>
      <c r="D13" s="33">
        <v>976634.11</v>
      </c>
      <c r="E13" s="33">
        <v>1019048.2</v>
      </c>
      <c r="F13" s="33">
        <v>1173673.28</v>
      </c>
      <c r="G13" s="33">
        <v>1054736.68</v>
      </c>
      <c r="H13" s="33">
        <v>1217543.89</v>
      </c>
      <c r="I13" s="33">
        <v>1176484.7</v>
      </c>
      <c r="J13" s="33">
        <v>1051836.84</v>
      </c>
      <c r="K13" s="33">
        <v>1067220.46</v>
      </c>
      <c r="L13" s="33">
        <v>1107302.75</v>
      </c>
      <c r="M13" s="33">
        <v>1633885.71</v>
      </c>
      <c r="N13" s="34">
        <f t="shared" si="1"/>
        <v>13693189.989999998</v>
      </c>
      <c r="P13" s="9"/>
    </row>
    <row r="14" spans="1:14" s="2" customFormat="1" ht="12.75">
      <c r="A14" s="32" t="s">
        <v>28</v>
      </c>
      <c r="B14" s="35">
        <v>118827.4</v>
      </c>
      <c r="C14" s="35">
        <v>127083.65</v>
      </c>
      <c r="D14" s="35">
        <v>108435.34</v>
      </c>
      <c r="E14" s="35">
        <v>113144.56</v>
      </c>
      <c r="F14" s="35">
        <v>130312.53</v>
      </c>
      <c r="G14" s="35">
        <v>117107.04</v>
      </c>
      <c r="H14" s="35">
        <v>135183.46</v>
      </c>
      <c r="I14" s="35">
        <v>130624.68</v>
      </c>
      <c r="J14" s="35">
        <v>116785.07</v>
      </c>
      <c r="K14" s="35">
        <v>118493.11</v>
      </c>
      <c r="L14" s="35">
        <v>122943.43</v>
      </c>
      <c r="M14" s="35">
        <v>181409.75</v>
      </c>
      <c r="N14" s="34">
        <f t="shared" si="1"/>
        <v>1520350.02</v>
      </c>
    </row>
    <row r="15" spans="1:14" s="2" customFormat="1" ht="12.75">
      <c r="A15" s="32" t="s">
        <v>29</v>
      </c>
      <c r="B15" s="35">
        <v>242602.97</v>
      </c>
      <c r="C15" s="35">
        <v>259459.29</v>
      </c>
      <c r="D15" s="35">
        <v>221386.11</v>
      </c>
      <c r="E15" s="35">
        <v>231000.65</v>
      </c>
      <c r="F15" s="35">
        <v>266051.49</v>
      </c>
      <c r="G15" s="35">
        <v>239090.61</v>
      </c>
      <c r="H15" s="35">
        <v>275996.2</v>
      </c>
      <c r="I15" s="35">
        <v>266688.79</v>
      </c>
      <c r="J15" s="35">
        <v>238433.27</v>
      </c>
      <c r="K15" s="35">
        <v>241920.47</v>
      </c>
      <c r="L15" s="35">
        <v>251006.44</v>
      </c>
      <c r="M15" s="35">
        <v>370373.71</v>
      </c>
      <c r="N15" s="34">
        <f t="shared" si="1"/>
        <v>3104010</v>
      </c>
    </row>
    <row r="16" spans="1:14" s="2" customFormat="1" ht="12.75">
      <c r="A16" s="32" t="s">
        <v>38</v>
      </c>
      <c r="B16" s="35">
        <v>7625</v>
      </c>
      <c r="C16" s="35">
        <v>0</v>
      </c>
      <c r="D16" s="35">
        <v>0</v>
      </c>
      <c r="E16" s="35">
        <v>7625</v>
      </c>
      <c r="F16" s="35">
        <v>0</v>
      </c>
      <c r="G16" s="35">
        <v>0</v>
      </c>
      <c r="H16" s="35">
        <v>7625</v>
      </c>
      <c r="I16" s="35">
        <v>0</v>
      </c>
      <c r="J16" s="35">
        <v>0</v>
      </c>
      <c r="K16" s="35">
        <v>7625</v>
      </c>
      <c r="L16" s="35">
        <v>0</v>
      </c>
      <c r="M16" s="35">
        <v>0</v>
      </c>
      <c r="N16" s="34">
        <f>SUM(B16:M16)</f>
        <v>30500</v>
      </c>
    </row>
    <row r="17" spans="1:14" s="2" customFormat="1" ht="12.75">
      <c r="A17" s="32" t="s">
        <v>37</v>
      </c>
      <c r="B17" s="35">
        <v>10833</v>
      </c>
      <c r="C17" s="35">
        <v>10833</v>
      </c>
      <c r="D17" s="35">
        <v>10833</v>
      </c>
      <c r="E17" s="35">
        <v>10833</v>
      </c>
      <c r="F17" s="35">
        <v>10833</v>
      </c>
      <c r="G17" s="35">
        <v>10833</v>
      </c>
      <c r="H17" s="35">
        <v>10833</v>
      </c>
      <c r="I17" s="35">
        <v>10833</v>
      </c>
      <c r="J17" s="35">
        <v>10833</v>
      </c>
      <c r="K17" s="35">
        <v>10833</v>
      </c>
      <c r="L17" s="35">
        <v>10833</v>
      </c>
      <c r="M17" s="35">
        <v>10837</v>
      </c>
      <c r="N17" s="36">
        <f t="shared" si="1"/>
        <v>130000</v>
      </c>
    </row>
    <row r="18" spans="1:14" s="2" customFormat="1" ht="12.75">
      <c r="A18" s="32" t="s">
        <v>52</v>
      </c>
      <c r="B18" s="35">
        <v>0</v>
      </c>
      <c r="C18" s="35">
        <v>0</v>
      </c>
      <c r="D18" s="35">
        <v>0</v>
      </c>
      <c r="E18" s="35">
        <v>2500</v>
      </c>
      <c r="F18" s="35">
        <v>500</v>
      </c>
      <c r="G18" s="35">
        <v>500</v>
      </c>
      <c r="H18" s="35">
        <v>500</v>
      </c>
      <c r="I18" s="35">
        <v>500</v>
      </c>
      <c r="J18" s="35">
        <v>500</v>
      </c>
      <c r="K18" s="35">
        <v>500</v>
      </c>
      <c r="L18" s="35">
        <v>500</v>
      </c>
      <c r="M18" s="35">
        <v>500</v>
      </c>
      <c r="N18" s="36">
        <f t="shared" si="1"/>
        <v>6500</v>
      </c>
    </row>
    <row r="19" spans="1:14" s="2" customFormat="1" ht="12.75">
      <c r="A19" s="32" t="s">
        <v>39</v>
      </c>
      <c r="B19" s="35">
        <v>854</v>
      </c>
      <c r="C19" s="35">
        <v>854</v>
      </c>
      <c r="D19" s="35">
        <v>854</v>
      </c>
      <c r="E19" s="35">
        <v>854</v>
      </c>
      <c r="F19" s="35">
        <v>854</v>
      </c>
      <c r="G19" s="35">
        <v>854</v>
      </c>
      <c r="H19" s="35">
        <v>854</v>
      </c>
      <c r="I19" s="35">
        <v>854</v>
      </c>
      <c r="J19" s="35">
        <v>854</v>
      </c>
      <c r="K19" s="35">
        <v>854</v>
      </c>
      <c r="L19" s="35">
        <v>854</v>
      </c>
      <c r="M19" s="35">
        <v>856</v>
      </c>
      <c r="N19" s="36">
        <f>SUM(B19:M19)</f>
        <v>10250</v>
      </c>
    </row>
    <row r="20" spans="1:14" s="2" customFormat="1" ht="12.75">
      <c r="A20" s="32" t="s">
        <v>40</v>
      </c>
      <c r="B20" s="35">
        <v>854</v>
      </c>
      <c r="C20" s="35">
        <v>854</v>
      </c>
      <c r="D20" s="35">
        <v>854</v>
      </c>
      <c r="E20" s="35">
        <v>854</v>
      </c>
      <c r="F20" s="35">
        <v>854</v>
      </c>
      <c r="G20" s="35">
        <v>854</v>
      </c>
      <c r="H20" s="35">
        <v>854</v>
      </c>
      <c r="I20" s="35">
        <v>854</v>
      </c>
      <c r="J20" s="35">
        <v>854</v>
      </c>
      <c r="K20" s="35">
        <v>854</v>
      </c>
      <c r="L20" s="35">
        <v>854</v>
      </c>
      <c r="M20" s="35">
        <v>856</v>
      </c>
      <c r="N20" s="36">
        <f>SUM(B20:M20)</f>
        <v>10250</v>
      </c>
    </row>
    <row r="21" spans="1:14" s="2" customFormat="1" ht="12.75">
      <c r="A21" s="32" t="s">
        <v>41</v>
      </c>
      <c r="B21" s="35">
        <v>916</v>
      </c>
      <c r="C21" s="35">
        <v>916</v>
      </c>
      <c r="D21" s="35">
        <v>916</v>
      </c>
      <c r="E21" s="35">
        <v>916</v>
      </c>
      <c r="F21" s="35">
        <v>916</v>
      </c>
      <c r="G21" s="35">
        <v>916</v>
      </c>
      <c r="H21" s="35">
        <v>916</v>
      </c>
      <c r="I21" s="35">
        <v>916</v>
      </c>
      <c r="J21" s="35">
        <v>916</v>
      </c>
      <c r="K21" s="35">
        <v>916</v>
      </c>
      <c r="L21" s="35">
        <v>920</v>
      </c>
      <c r="M21" s="35">
        <v>920</v>
      </c>
      <c r="N21" s="36">
        <f t="shared" si="1"/>
        <v>11000</v>
      </c>
    </row>
    <row r="22" spans="1:16" s="2" customFormat="1" ht="12.75">
      <c r="A22" s="32" t="s">
        <v>30</v>
      </c>
      <c r="B22" s="35">
        <v>106910.8</v>
      </c>
      <c r="C22" s="35">
        <v>101765.2</v>
      </c>
      <c r="D22" s="35">
        <v>97793.74</v>
      </c>
      <c r="E22" s="35">
        <v>102103.9</v>
      </c>
      <c r="F22" s="35">
        <v>121718.49</v>
      </c>
      <c r="G22" s="35">
        <v>105963.65</v>
      </c>
      <c r="H22" s="35">
        <v>108180.33</v>
      </c>
      <c r="I22" s="35">
        <v>120574.52</v>
      </c>
      <c r="J22" s="35">
        <v>121568.24</v>
      </c>
      <c r="K22" s="35">
        <v>115283.82</v>
      </c>
      <c r="L22" s="35">
        <v>96989.79</v>
      </c>
      <c r="M22" s="35">
        <v>102147.54</v>
      </c>
      <c r="N22" s="36">
        <f t="shared" si="1"/>
        <v>1301000.02</v>
      </c>
      <c r="P22" s="9"/>
    </row>
    <row r="23" spans="1:14" s="2" customFormat="1" ht="12.75">
      <c r="A23" s="32" t="s">
        <v>31</v>
      </c>
      <c r="B23" s="35">
        <v>45607.6</v>
      </c>
      <c r="C23" s="35">
        <v>43412.52</v>
      </c>
      <c r="D23" s="35">
        <v>41718.31</v>
      </c>
      <c r="E23" s="35">
        <v>43557.01</v>
      </c>
      <c r="F23" s="35">
        <v>51924.49</v>
      </c>
      <c r="G23" s="35">
        <v>45203.55</v>
      </c>
      <c r="H23" s="35">
        <v>46149.18</v>
      </c>
      <c r="I23" s="35">
        <v>51436.48</v>
      </c>
      <c r="J23" s="35">
        <v>51860.39</v>
      </c>
      <c r="K23" s="35">
        <v>49179.49</v>
      </c>
      <c r="L23" s="35">
        <v>41375.35</v>
      </c>
      <c r="M23" s="35">
        <v>43575.62</v>
      </c>
      <c r="N23" s="36">
        <f t="shared" si="1"/>
        <v>554999.99</v>
      </c>
    </row>
    <row r="24" spans="1:14" s="2" customFormat="1" ht="12.75">
      <c r="A24" s="32" t="s">
        <v>47</v>
      </c>
      <c r="B24" s="35">
        <v>16205</v>
      </c>
      <c r="C24" s="35">
        <v>16205</v>
      </c>
      <c r="D24" s="35">
        <v>16205</v>
      </c>
      <c r="E24" s="35">
        <v>16205</v>
      </c>
      <c r="F24" s="35">
        <v>16205</v>
      </c>
      <c r="G24" s="35">
        <v>16205</v>
      </c>
      <c r="H24" s="35">
        <v>16205</v>
      </c>
      <c r="I24" s="35">
        <v>16205</v>
      </c>
      <c r="J24" s="35">
        <v>16205</v>
      </c>
      <c r="K24" s="35">
        <v>16205</v>
      </c>
      <c r="L24" s="35">
        <v>16205</v>
      </c>
      <c r="M24" s="35">
        <v>16245</v>
      </c>
      <c r="N24" s="36">
        <f t="shared" si="1"/>
        <v>194500</v>
      </c>
    </row>
    <row r="25" spans="1:14" s="2" customFormat="1" ht="12.75">
      <c r="A25" s="32" t="s">
        <v>42</v>
      </c>
      <c r="B25" s="50">
        <v>20000</v>
      </c>
      <c r="C25" s="50">
        <v>14000</v>
      </c>
      <c r="D25" s="50">
        <v>14000</v>
      </c>
      <c r="E25" s="50">
        <v>14000</v>
      </c>
      <c r="F25" s="50">
        <v>14000</v>
      </c>
      <c r="G25" s="50">
        <v>14000</v>
      </c>
      <c r="H25" s="50">
        <v>14000</v>
      </c>
      <c r="I25" s="50">
        <v>14000</v>
      </c>
      <c r="J25" s="50">
        <v>15000</v>
      </c>
      <c r="K25" s="50">
        <v>15000</v>
      </c>
      <c r="L25" s="50">
        <v>14000</v>
      </c>
      <c r="M25" s="50">
        <v>14000</v>
      </c>
      <c r="N25" s="36">
        <f t="shared" si="1"/>
        <v>176000</v>
      </c>
    </row>
    <row r="26" spans="1:14" s="2" customFormat="1" ht="12.75">
      <c r="A26" s="37" t="s">
        <v>53</v>
      </c>
      <c r="B26" s="50">
        <v>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500</v>
      </c>
      <c r="I26" s="50">
        <v>0</v>
      </c>
      <c r="J26" s="50">
        <v>0</v>
      </c>
      <c r="K26" s="50">
        <v>0</v>
      </c>
      <c r="L26" s="50">
        <v>0</v>
      </c>
      <c r="M26" s="35">
        <v>0</v>
      </c>
      <c r="N26" s="36">
        <f t="shared" si="1"/>
        <v>500</v>
      </c>
    </row>
    <row r="27" spans="1:14" s="2" customFormat="1" ht="12.75">
      <c r="A27" s="37" t="s">
        <v>43</v>
      </c>
      <c r="B27" s="35">
        <v>15166</v>
      </c>
      <c r="C27" s="35">
        <v>15166</v>
      </c>
      <c r="D27" s="35">
        <v>15166</v>
      </c>
      <c r="E27" s="35">
        <v>15166</v>
      </c>
      <c r="F27" s="35">
        <v>15166</v>
      </c>
      <c r="G27" s="35">
        <v>15166</v>
      </c>
      <c r="H27" s="35">
        <v>15166</v>
      </c>
      <c r="I27" s="35">
        <v>15166</v>
      </c>
      <c r="J27" s="35">
        <v>15166</v>
      </c>
      <c r="K27" s="35">
        <v>15166</v>
      </c>
      <c r="L27" s="35">
        <v>15170</v>
      </c>
      <c r="M27" s="35">
        <v>15170</v>
      </c>
      <c r="N27" s="36">
        <f t="shared" si="1"/>
        <v>182000</v>
      </c>
    </row>
    <row r="28" spans="1:14" s="2" customFormat="1" ht="12.75">
      <c r="A28" s="32" t="s">
        <v>50</v>
      </c>
      <c r="B28" s="35">
        <v>0</v>
      </c>
      <c r="C28" s="35">
        <v>4636</v>
      </c>
      <c r="D28" s="35">
        <v>4636</v>
      </c>
      <c r="E28" s="35">
        <v>4636</v>
      </c>
      <c r="F28" s="35">
        <v>4636</v>
      </c>
      <c r="G28" s="35">
        <v>4636</v>
      </c>
      <c r="H28" s="35">
        <v>4636</v>
      </c>
      <c r="I28" s="35">
        <v>4636</v>
      </c>
      <c r="J28" s="35">
        <v>4636</v>
      </c>
      <c r="K28" s="35">
        <v>4636</v>
      </c>
      <c r="L28" s="35">
        <v>4636</v>
      </c>
      <c r="M28" s="35">
        <v>4640</v>
      </c>
      <c r="N28" s="36">
        <f>SUM(B28:M28)</f>
        <v>51000</v>
      </c>
    </row>
    <row r="29" spans="1:14" s="2" customFormat="1" ht="12.75">
      <c r="A29" s="32" t="s">
        <v>51</v>
      </c>
      <c r="B29" s="35">
        <v>0</v>
      </c>
      <c r="C29" s="35">
        <v>0</v>
      </c>
      <c r="D29" s="35">
        <v>5100</v>
      </c>
      <c r="E29" s="35">
        <v>5100</v>
      </c>
      <c r="F29" s="35">
        <v>5100</v>
      </c>
      <c r="G29" s="35">
        <v>5100</v>
      </c>
      <c r="H29" s="35">
        <v>5100</v>
      </c>
      <c r="I29" s="35">
        <v>5100</v>
      </c>
      <c r="J29" s="35">
        <v>5100</v>
      </c>
      <c r="K29" s="35">
        <v>5100</v>
      </c>
      <c r="L29" s="35">
        <v>5100</v>
      </c>
      <c r="M29" s="35">
        <v>5100</v>
      </c>
      <c r="N29" s="36">
        <f>SUM(B29:M29)</f>
        <v>51000</v>
      </c>
    </row>
    <row r="30" spans="1:14" s="2" customFormat="1" ht="12.75">
      <c r="A30" s="32" t="s">
        <v>44</v>
      </c>
      <c r="B30" s="35">
        <v>6875</v>
      </c>
      <c r="C30" s="35">
        <v>6875</v>
      </c>
      <c r="D30" s="35">
        <v>6875</v>
      </c>
      <c r="E30" s="35">
        <v>6875</v>
      </c>
      <c r="F30" s="35">
        <v>6875</v>
      </c>
      <c r="G30" s="35">
        <v>6875</v>
      </c>
      <c r="H30" s="35">
        <v>6875</v>
      </c>
      <c r="I30" s="35">
        <v>6875</v>
      </c>
      <c r="J30" s="35">
        <v>6875</v>
      </c>
      <c r="K30" s="35">
        <v>6875</v>
      </c>
      <c r="L30" s="35">
        <v>6875</v>
      </c>
      <c r="M30" s="35">
        <v>6875</v>
      </c>
      <c r="N30" s="36">
        <f>SUM(B30:M30)</f>
        <v>82500</v>
      </c>
    </row>
    <row r="31" spans="1:14" s="2" customFormat="1" ht="12.75">
      <c r="A31" s="38" t="s">
        <v>49</v>
      </c>
      <c r="B31" s="51">
        <v>0</v>
      </c>
      <c r="C31" s="51">
        <v>0</v>
      </c>
      <c r="D31" s="51">
        <v>13100</v>
      </c>
      <c r="E31" s="51">
        <v>13100</v>
      </c>
      <c r="F31" s="51">
        <v>13100</v>
      </c>
      <c r="G31" s="51">
        <v>13100</v>
      </c>
      <c r="H31" s="51">
        <v>13100</v>
      </c>
      <c r="I31" s="51">
        <v>13100</v>
      </c>
      <c r="J31" s="51">
        <v>13100</v>
      </c>
      <c r="K31" s="51">
        <v>13100</v>
      </c>
      <c r="L31" s="51">
        <v>13100</v>
      </c>
      <c r="M31" s="51">
        <v>13100</v>
      </c>
      <c r="N31" s="52">
        <f>SUM(B31:M31)</f>
        <v>131000</v>
      </c>
    </row>
    <row r="32" spans="1:14" s="47" customFormat="1" ht="12.75">
      <c r="A32" s="53" t="s">
        <v>32</v>
      </c>
      <c r="B32" s="35">
        <v>22387</v>
      </c>
      <c r="C32" s="35">
        <v>22387</v>
      </c>
      <c r="D32" s="35">
        <v>22387</v>
      </c>
      <c r="E32" s="35">
        <v>22387</v>
      </c>
      <c r="F32" s="35">
        <v>22387</v>
      </c>
      <c r="G32" s="35">
        <v>22387</v>
      </c>
      <c r="H32" s="35">
        <v>22387</v>
      </c>
      <c r="I32" s="35">
        <v>22387</v>
      </c>
      <c r="J32" s="35">
        <v>22387</v>
      </c>
      <c r="K32" s="35">
        <v>22387</v>
      </c>
      <c r="L32" s="35">
        <v>22390</v>
      </c>
      <c r="M32" s="35">
        <v>22390</v>
      </c>
      <c r="N32" s="33">
        <f t="shared" si="1"/>
        <v>268650</v>
      </c>
    </row>
    <row r="33" s="2" customFormat="1" ht="13.5" thickBot="1"/>
    <row r="34" spans="1:14" s="2" customFormat="1" ht="12.75">
      <c r="A34" s="39" t="s">
        <v>22</v>
      </c>
      <c r="B34" s="23">
        <f aca="true" t="shared" si="2" ref="B34:N34">B35</f>
        <v>1320</v>
      </c>
      <c r="C34" s="23">
        <f t="shared" si="2"/>
        <v>1320</v>
      </c>
      <c r="D34" s="23">
        <f t="shared" si="2"/>
        <v>1320</v>
      </c>
      <c r="E34" s="23">
        <f t="shared" si="2"/>
        <v>1320</v>
      </c>
      <c r="F34" s="23">
        <f t="shared" si="2"/>
        <v>1320</v>
      </c>
      <c r="G34" s="23">
        <f t="shared" si="2"/>
        <v>1320</v>
      </c>
      <c r="H34" s="23">
        <f t="shared" si="2"/>
        <v>1320</v>
      </c>
      <c r="I34" s="23">
        <f t="shared" si="2"/>
        <v>1320</v>
      </c>
      <c r="J34" s="23">
        <f t="shared" si="2"/>
        <v>1320</v>
      </c>
      <c r="K34" s="23">
        <f t="shared" si="2"/>
        <v>1320</v>
      </c>
      <c r="L34" s="23">
        <f t="shared" si="2"/>
        <v>1320</v>
      </c>
      <c r="M34" s="23">
        <f t="shared" si="2"/>
        <v>1330</v>
      </c>
      <c r="N34" s="23">
        <f t="shared" si="2"/>
        <v>15850</v>
      </c>
    </row>
    <row r="35" spans="1:14" s="2" customFormat="1" ht="12.75">
      <c r="A35" s="32" t="s">
        <v>48</v>
      </c>
      <c r="B35" s="35">
        <v>1320</v>
      </c>
      <c r="C35" s="35">
        <v>1320</v>
      </c>
      <c r="D35" s="35">
        <v>1320</v>
      </c>
      <c r="E35" s="35">
        <v>1320</v>
      </c>
      <c r="F35" s="35">
        <v>1320</v>
      </c>
      <c r="G35" s="35">
        <v>1320</v>
      </c>
      <c r="H35" s="35">
        <v>1320</v>
      </c>
      <c r="I35" s="35">
        <v>1320</v>
      </c>
      <c r="J35" s="35">
        <v>1320</v>
      </c>
      <c r="K35" s="35">
        <v>1320</v>
      </c>
      <c r="L35" s="35">
        <v>1320</v>
      </c>
      <c r="M35" s="35">
        <v>1330</v>
      </c>
      <c r="N35" s="34">
        <f>SUM(B35:M35)</f>
        <v>15850</v>
      </c>
    </row>
    <row r="36" spans="1:14" s="2" customFormat="1" ht="13.5" thickBot="1">
      <c r="A36" s="4" t="s">
        <v>23</v>
      </c>
      <c r="B36" s="24">
        <f aca="true" t="shared" si="3" ref="B36:N36">B12+B34</f>
        <v>1687215.05</v>
      </c>
      <c r="C36" s="24">
        <f t="shared" si="3"/>
        <v>1770358.75</v>
      </c>
      <c r="D36" s="24">
        <f t="shared" si="3"/>
        <v>1558213.61</v>
      </c>
      <c r="E36" s="24">
        <f t="shared" si="3"/>
        <v>1631225.3199999998</v>
      </c>
      <c r="F36" s="24">
        <f t="shared" si="3"/>
        <v>1856426.28</v>
      </c>
      <c r="G36" s="24">
        <f t="shared" si="3"/>
        <v>1674847.53</v>
      </c>
      <c r="H36" s="24">
        <f t="shared" si="3"/>
        <v>1903924.0599999998</v>
      </c>
      <c r="I36" s="24">
        <f t="shared" si="3"/>
        <v>1858555.17</v>
      </c>
      <c r="J36" s="24">
        <f t="shared" si="3"/>
        <v>1694229.81</v>
      </c>
      <c r="K36" s="24">
        <f t="shared" si="3"/>
        <v>1713468.35</v>
      </c>
      <c r="L36" s="24">
        <f t="shared" si="3"/>
        <v>1732374.76</v>
      </c>
      <c r="M36" s="24">
        <f t="shared" si="3"/>
        <v>2444211.33</v>
      </c>
      <c r="N36" s="25">
        <f t="shared" si="3"/>
        <v>21525050.020000003</v>
      </c>
    </row>
    <row r="37" s="2" customFormat="1" ht="12.75"/>
    <row r="38" spans="1:4" s="2" customFormat="1" ht="12.75">
      <c r="A38" s="9"/>
      <c r="B38" s="46"/>
      <c r="D38" s="48"/>
    </row>
    <row r="39" s="2" customFormat="1" ht="12.75"/>
    <row r="40" s="2" customFormat="1" ht="13.5" thickBot="1"/>
    <row r="41" spans="1:14" s="2" customFormat="1" ht="12.75">
      <c r="A41" s="56" t="s">
        <v>33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</row>
    <row r="42" spans="1:14" s="2" customFormat="1" ht="12.75">
      <c r="A42" s="14" t="s">
        <v>3</v>
      </c>
      <c r="B42" s="59" t="s">
        <v>5</v>
      </c>
      <c r="C42" s="59"/>
      <c r="D42" s="59" t="s">
        <v>15</v>
      </c>
      <c r="E42" s="59"/>
      <c r="F42" s="59" t="s">
        <v>16</v>
      </c>
      <c r="G42" s="59"/>
      <c r="H42" s="59" t="s">
        <v>17</v>
      </c>
      <c r="I42" s="59"/>
      <c r="J42" s="59" t="s">
        <v>18</v>
      </c>
      <c r="K42" s="59"/>
      <c r="L42" s="59" t="s">
        <v>19</v>
      </c>
      <c r="M42" s="59"/>
      <c r="N42" s="40"/>
    </row>
    <row r="43" spans="1:14" s="2" customFormat="1" ht="12.75">
      <c r="A43" s="14"/>
      <c r="B43" s="15" t="s">
        <v>20</v>
      </c>
      <c r="C43" s="15" t="s">
        <v>4</v>
      </c>
      <c r="D43" s="15" t="s">
        <v>6</v>
      </c>
      <c r="E43" s="15" t="s">
        <v>7</v>
      </c>
      <c r="F43" s="15" t="s">
        <v>8</v>
      </c>
      <c r="G43" s="15" t="s">
        <v>9</v>
      </c>
      <c r="H43" s="15" t="s">
        <v>10</v>
      </c>
      <c r="I43" s="15" t="s">
        <v>21</v>
      </c>
      <c r="J43" s="15" t="s">
        <v>11</v>
      </c>
      <c r="K43" s="15" t="s">
        <v>12</v>
      </c>
      <c r="L43" s="15" t="s">
        <v>13</v>
      </c>
      <c r="M43" s="15" t="s">
        <v>14</v>
      </c>
      <c r="N43" s="16" t="s">
        <v>0</v>
      </c>
    </row>
    <row r="44" spans="1:14" s="2" customFormat="1" ht="12.75">
      <c r="A44" s="29" t="s">
        <v>2</v>
      </c>
      <c r="B44" s="21">
        <f aca="true" t="shared" si="4" ref="B44:N44">B45+B46</f>
        <v>83957</v>
      </c>
      <c r="C44" s="21">
        <f t="shared" si="4"/>
        <v>83957</v>
      </c>
      <c r="D44" s="21">
        <f t="shared" si="4"/>
        <v>83957</v>
      </c>
      <c r="E44" s="21">
        <f t="shared" si="4"/>
        <v>83957</v>
      </c>
      <c r="F44" s="21">
        <f t="shared" si="4"/>
        <v>83957</v>
      </c>
      <c r="G44" s="21">
        <f t="shared" si="4"/>
        <v>83957</v>
      </c>
      <c r="H44" s="21">
        <f t="shared" si="4"/>
        <v>83957</v>
      </c>
      <c r="I44" s="21">
        <f t="shared" si="4"/>
        <v>83957</v>
      </c>
      <c r="J44" s="21">
        <f t="shared" si="4"/>
        <v>83957</v>
      </c>
      <c r="K44" s="21">
        <f t="shared" si="4"/>
        <v>83957</v>
      </c>
      <c r="L44" s="21">
        <f t="shared" si="4"/>
        <v>83965</v>
      </c>
      <c r="M44" s="21">
        <f t="shared" si="4"/>
        <v>83965</v>
      </c>
      <c r="N44" s="22">
        <f t="shared" si="4"/>
        <v>1007500</v>
      </c>
    </row>
    <row r="45" spans="1:14" s="2" customFormat="1" ht="12.75">
      <c r="A45" s="32" t="s">
        <v>45</v>
      </c>
      <c r="B45" s="41">
        <v>70041</v>
      </c>
      <c r="C45" s="41">
        <v>70041</v>
      </c>
      <c r="D45" s="41">
        <v>70041</v>
      </c>
      <c r="E45" s="41">
        <v>70041</v>
      </c>
      <c r="F45" s="41">
        <v>70041</v>
      </c>
      <c r="G45" s="41">
        <v>70041</v>
      </c>
      <c r="H45" s="41">
        <v>70041</v>
      </c>
      <c r="I45" s="41">
        <v>70041</v>
      </c>
      <c r="J45" s="41">
        <v>70041</v>
      </c>
      <c r="K45" s="41">
        <v>70041</v>
      </c>
      <c r="L45" s="41">
        <v>70045</v>
      </c>
      <c r="M45" s="41">
        <v>70045</v>
      </c>
      <c r="N45" s="42">
        <f>SUM(B45:M45)</f>
        <v>840500</v>
      </c>
    </row>
    <row r="46" spans="1:14" s="2" customFormat="1" ht="13.5" thickBot="1">
      <c r="A46" s="43" t="s">
        <v>46</v>
      </c>
      <c r="B46" s="44">
        <v>13916</v>
      </c>
      <c r="C46" s="44">
        <v>13916</v>
      </c>
      <c r="D46" s="44">
        <v>13916</v>
      </c>
      <c r="E46" s="44">
        <v>13916</v>
      </c>
      <c r="F46" s="44">
        <v>13916</v>
      </c>
      <c r="G46" s="44">
        <v>13916</v>
      </c>
      <c r="H46" s="44">
        <v>13916</v>
      </c>
      <c r="I46" s="44">
        <v>13916</v>
      </c>
      <c r="J46" s="44">
        <v>13916</v>
      </c>
      <c r="K46" s="44">
        <v>13916</v>
      </c>
      <c r="L46" s="44">
        <v>13920</v>
      </c>
      <c r="M46" s="44">
        <v>13920</v>
      </c>
      <c r="N46" s="45">
        <f>SUM(B46:M46)</f>
        <v>167000</v>
      </c>
    </row>
    <row r="47" s="2" customFormat="1" ht="13.5" thickBot="1"/>
    <row r="48" spans="1:14" s="2" customFormat="1" ht="13.5" thickBot="1">
      <c r="A48" s="3" t="s">
        <v>34</v>
      </c>
      <c r="B48" s="19">
        <f aca="true" t="shared" si="5" ref="B48:N48">B44+B36</f>
        <v>1771172.05</v>
      </c>
      <c r="C48" s="19">
        <f t="shared" si="5"/>
        <v>1854315.75</v>
      </c>
      <c r="D48" s="19">
        <f t="shared" si="5"/>
        <v>1642170.61</v>
      </c>
      <c r="E48" s="19">
        <f t="shared" si="5"/>
        <v>1715182.3199999998</v>
      </c>
      <c r="F48" s="19">
        <f t="shared" si="5"/>
        <v>1940383.28</v>
      </c>
      <c r="G48" s="19">
        <f t="shared" si="5"/>
        <v>1758804.53</v>
      </c>
      <c r="H48" s="19">
        <f t="shared" si="5"/>
        <v>1987881.0599999998</v>
      </c>
      <c r="I48" s="19">
        <f t="shared" si="5"/>
        <v>1942512.17</v>
      </c>
      <c r="J48" s="19">
        <f t="shared" si="5"/>
        <v>1778186.81</v>
      </c>
      <c r="K48" s="19">
        <f t="shared" si="5"/>
        <v>1797425.35</v>
      </c>
      <c r="L48" s="19">
        <f t="shared" si="5"/>
        <v>1816339.76</v>
      </c>
      <c r="M48" s="19">
        <f t="shared" si="5"/>
        <v>2528176.33</v>
      </c>
      <c r="N48" s="20">
        <f t="shared" si="5"/>
        <v>22532550.020000003</v>
      </c>
    </row>
    <row r="50" spans="5:14" ht="12.75">
      <c r="E50" s="5"/>
      <c r="F50" s="5"/>
      <c r="G50" s="5"/>
      <c r="H50" s="5"/>
      <c r="I50" s="5"/>
      <c r="J50" s="5"/>
      <c r="K50" s="5"/>
      <c r="L50" s="5"/>
      <c r="M50" s="5"/>
      <c r="N50" s="7"/>
    </row>
    <row r="51" spans="1:14" ht="12.75">
      <c r="A51" s="18" t="s">
        <v>56</v>
      </c>
      <c r="B51" s="49"/>
      <c r="C51" s="6"/>
      <c r="D51" s="5"/>
      <c r="E51" s="6"/>
      <c r="F51" s="5"/>
      <c r="G51" s="6"/>
      <c r="H51" s="7"/>
      <c r="I51" s="8"/>
      <c r="J51" s="7"/>
      <c r="K51" s="8"/>
      <c r="L51" s="7"/>
      <c r="M51" s="6"/>
      <c r="N51" s="5"/>
    </row>
    <row r="52" ht="12.75">
      <c r="N52" s="17"/>
    </row>
    <row r="53" ht="12.75">
      <c r="A53" s="17"/>
    </row>
    <row r="55" spans="1:12" s="1" customFormat="1" ht="12.75">
      <c r="A55" s="54" t="s">
        <v>54</v>
      </c>
      <c r="B55" s="54"/>
      <c r="C55" s="54"/>
      <c r="G55" s="54" t="s">
        <v>25</v>
      </c>
      <c r="H55" s="54"/>
      <c r="I55" s="54"/>
      <c r="J55" s="54"/>
      <c r="K55" s="54"/>
      <c r="L55" s="54"/>
    </row>
    <row r="56" spans="1:12" ht="12.75">
      <c r="A56" s="55" t="s">
        <v>24</v>
      </c>
      <c r="B56" s="55"/>
      <c r="C56" s="55"/>
      <c r="G56" s="55" t="s">
        <v>26</v>
      </c>
      <c r="H56" s="55"/>
      <c r="I56" s="55"/>
      <c r="J56" s="55"/>
      <c r="K56" s="55"/>
      <c r="L56" s="55"/>
    </row>
  </sheetData>
  <sheetProtection/>
  <mergeCells count="19">
    <mergeCell ref="L42:M42"/>
    <mergeCell ref="J10:K10"/>
    <mergeCell ref="L10:M10"/>
    <mergeCell ref="A5:M5"/>
    <mergeCell ref="B10:C10"/>
    <mergeCell ref="D10:E10"/>
    <mergeCell ref="F10:G10"/>
    <mergeCell ref="H10:I10"/>
    <mergeCell ref="A6:N6"/>
    <mergeCell ref="A55:C55"/>
    <mergeCell ref="A56:C56"/>
    <mergeCell ref="G55:L55"/>
    <mergeCell ref="G56:L56"/>
    <mergeCell ref="A41:N41"/>
    <mergeCell ref="B42:C42"/>
    <mergeCell ref="D42:E42"/>
    <mergeCell ref="F42:G42"/>
    <mergeCell ref="H42:I42"/>
    <mergeCell ref="J42:K42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Usuário do Windows</cp:lastModifiedBy>
  <cp:lastPrinted>2021-12-16T16:34:01Z</cp:lastPrinted>
  <dcterms:created xsi:type="dcterms:W3CDTF">2001-01-01T06:01:37Z</dcterms:created>
  <dcterms:modified xsi:type="dcterms:W3CDTF">2021-12-16T16:34:33Z</dcterms:modified>
  <cp:category/>
  <cp:version/>
  <cp:contentType/>
  <cp:contentStatus/>
</cp:coreProperties>
</file>