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9135" windowHeight="4155" tabRatio="601" activeTab="0"/>
  </bookViews>
  <sheets>
    <sheet name="Situação Mensal" sheetId="1" r:id="rId1"/>
    <sheet name="FPM" sheetId="2" r:id="rId2"/>
    <sheet name="ICMS" sheetId="3" r:id="rId3"/>
  </sheets>
  <definedNames/>
  <calcPr fullCalcOnLoad="1"/>
</workbook>
</file>

<file path=xl/sharedStrings.xml><?xml version="1.0" encoding="utf-8"?>
<sst xmlns="http://schemas.openxmlformats.org/spreadsheetml/2006/main" count="507" uniqueCount="59">
  <si>
    <t>PREFEITURA MUNICIPAL DE AGUAS FRIAS</t>
  </si>
  <si>
    <t>ESTADO DE SANTA CATARINA</t>
  </si>
  <si>
    <t>TOTAL</t>
  </si>
  <si>
    <t xml:space="preserve">1 - RECEITAS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</si>
  <si>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</si>
  <si>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</si>
  <si>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</si>
  <si>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</si>
  <si>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</si>
  <si>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</si>
  <si>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</si>
  <si>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</si>
  <si>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</si>
  <si>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</si>
  <si>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</si>
  <si>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</si>
  <si>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FPM 2004</t>
  </si>
  <si>
    <t>FPM 2005</t>
  </si>
  <si>
    <t>ICMS 2005</t>
  </si>
  <si>
    <t>ICMS 2004</t>
  </si>
  <si>
    <t>FPM 2006</t>
  </si>
  <si>
    <t>ICMS 2006</t>
  </si>
  <si>
    <t>PERCENTUAL DO CRESCIMENTO DA RECEITA DOS ÚLTIMOS EXERCÍCIOS</t>
  </si>
  <si>
    <t>Percentual</t>
  </si>
  <si>
    <t>FPM 2007</t>
  </si>
  <si>
    <t>ICMS 2007</t>
  </si>
  <si>
    <t>FPM 2008</t>
  </si>
  <si>
    <t>ICMS 2008</t>
  </si>
  <si>
    <t>FPM 2009</t>
  </si>
  <si>
    <t>ICMS 2009</t>
  </si>
  <si>
    <t>FPM 2010</t>
  </si>
  <si>
    <t>ICMS 2010</t>
  </si>
  <si>
    <t>FPM 2011</t>
  </si>
  <si>
    <t>ICMS 2011</t>
  </si>
  <si>
    <t>FPM 2012</t>
  </si>
  <si>
    <t>ICMS 2012</t>
  </si>
  <si>
    <t>FPM 2013</t>
  </si>
  <si>
    <t>ICMS 2013</t>
  </si>
  <si>
    <t>FPM 2014</t>
  </si>
  <si>
    <t>ICMS 2014</t>
  </si>
  <si>
    <t>FPM 2015</t>
  </si>
  <si>
    <t>ICMS 2015</t>
  </si>
  <si>
    <t>FPM 2016</t>
  </si>
  <si>
    <t>ICMS 2016</t>
  </si>
  <si>
    <t>FPM 2017</t>
  </si>
  <si>
    <t>ICMS 2017</t>
  </si>
  <si>
    <t>FPM 2018</t>
  </si>
  <si>
    <t>ICMS 2018</t>
  </si>
  <si>
    <t>FPM 2019</t>
  </si>
  <si>
    <t>ICMS 2019</t>
  </si>
  <si>
    <t>FPM 2020</t>
  </si>
  <si>
    <t>ICMS 2020</t>
  </si>
  <si>
    <t>FPM 2021</t>
  </si>
  <si>
    <t>ICMS 2021</t>
  </si>
  <si>
    <t>FPM 2022</t>
  </si>
  <si>
    <t>ICMS 2022</t>
  </si>
  <si>
    <t>FPM 2023</t>
  </si>
  <si>
    <t>ICMS 2023</t>
  </si>
  <si>
    <t>ACOMPANHAMENTO DAS RECEITAS NOS ÚLTIMOS EXERCÍCIOS</t>
  </si>
</sst>
</file>

<file path=xl/styles.xml><?xml version="1.0" encoding="utf-8"?>
<styleSheet xmlns="http://schemas.openxmlformats.org/spreadsheetml/2006/main">
  <numFmts count="5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_(* #,##0.0_);_(* \(#,##0.0\);_(* &quot;-&quot;??_);_(@_)"/>
    <numFmt numFmtId="187" formatCode="_(* #,##0.000_);_(* \(#,##0.000\);_(* &quot;-&quot;??_);_(@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&quot;R$&quot;#,##0.000_);[Red]\(&quot;R$&quot;#,##0.000\)"/>
    <numFmt numFmtId="199" formatCode="0.0000000000"/>
    <numFmt numFmtId="200" formatCode="0.0"/>
    <numFmt numFmtId="201" formatCode="_(* #,##0_);_(* \(#,##0\);_(* &quot;-&quot;??_);_(@_)"/>
    <numFmt numFmtId="202" formatCode="_(&quot;R$&quot;* #,##0.0_);_(&quot;R$&quot;* \(#,##0.0\);_(&quot;R$&quot;* &quot;-&quot;??_);_(@_)"/>
    <numFmt numFmtId="203" formatCode="_(&quot;R$&quot;* #,##0_);_(&quot;R$&quot;* \(#,##0\);_(&quot;R$&quot;* &quot;-&quot;??_);_(@_)"/>
    <numFmt numFmtId="204" formatCode="0.0%"/>
    <numFmt numFmtId="205" formatCode="_(* #,##0.0_);_(* \(#,##0.0\);_(* &quot;-&quot;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0.000%"/>
    <numFmt numFmtId="210" formatCode="0.0000%"/>
    <numFmt numFmtId="211" formatCode="_ * #,##0.0_ ;_ * \-#,##0.0_ ;_ * &quot;-&quot;?_ ;_ @_ 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3" fontId="8" fillId="0" borderId="0" xfId="0" applyNumberFormat="1" applyFont="1" applyAlignment="1">
      <alignment/>
    </xf>
    <xf numFmtId="179" fontId="9" fillId="0" borderId="0" xfId="62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01" fontId="8" fillId="0" borderId="10" xfId="62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01" fontId="8" fillId="0" borderId="0" xfId="62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01" fontId="13" fillId="0" borderId="10" xfId="62" applyNumberFormat="1" applyFont="1" applyBorder="1" applyAlignment="1">
      <alignment/>
    </xf>
    <xf numFmtId="0" fontId="12" fillId="0" borderId="10" xfId="0" applyFont="1" applyBorder="1" applyAlignment="1">
      <alignment/>
    </xf>
    <xf numFmtId="17" fontId="7" fillId="0" borderId="0" xfId="0" applyNumberFormat="1" applyFont="1" applyAlignment="1">
      <alignment/>
    </xf>
    <xf numFmtId="179" fontId="10" fillId="0" borderId="0" xfId="62" applyFont="1" applyAlignment="1">
      <alignment/>
    </xf>
    <xf numFmtId="179" fontId="8" fillId="0" borderId="10" xfId="62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201" fontId="8" fillId="0" borderId="10" xfId="0" applyNumberFormat="1" applyFont="1" applyBorder="1" applyAlignment="1">
      <alignment/>
    </xf>
    <xf numFmtId="201" fontId="13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8" fillId="0" borderId="0" xfId="62" applyFont="1" applyBorder="1" applyAlignment="1">
      <alignment/>
    </xf>
    <xf numFmtId="179" fontId="10" fillId="0" borderId="10" xfId="0" applyNumberFormat="1" applyFont="1" applyBorder="1" applyAlignment="1">
      <alignment/>
    </xf>
    <xf numFmtId="201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01" fontId="13" fillId="0" borderId="0" xfId="62" applyNumberFormat="1" applyFont="1" applyBorder="1" applyAlignment="1">
      <alignment/>
    </xf>
    <xf numFmtId="179" fontId="12" fillId="0" borderId="0" xfId="62" applyFont="1" applyAlignment="1">
      <alignment/>
    </xf>
    <xf numFmtId="179" fontId="10" fillId="0" borderId="10" xfId="62" applyNumberFormat="1" applyFont="1" applyBorder="1" applyAlignment="1">
      <alignment/>
    </xf>
    <xf numFmtId="0" fontId="10" fillId="0" borderId="0" xfId="0" applyFont="1" applyBorder="1" applyAlignment="1">
      <alignment/>
    </xf>
    <xf numFmtId="171" fontId="8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9" fontId="8" fillId="0" borderId="10" xfId="62" applyFont="1" applyBorder="1" applyAlignment="1">
      <alignment/>
    </xf>
    <xf numFmtId="0" fontId="56" fillId="0" borderId="10" xfId="0" applyFont="1" applyBorder="1" applyAlignment="1">
      <alignment/>
    </xf>
    <xf numFmtId="186" fontId="12" fillId="0" borderId="0" xfId="62" applyNumberFormat="1" applyFont="1" applyAlignment="1">
      <alignment/>
    </xf>
    <xf numFmtId="179" fontId="8" fillId="0" borderId="0" xfId="62" applyFont="1" applyAlignment="1">
      <alignment/>
    </xf>
    <xf numFmtId="186" fontId="10" fillId="0" borderId="0" xfId="62" applyNumberFormat="1" applyFont="1" applyAlignment="1">
      <alignment/>
    </xf>
    <xf numFmtId="179" fontId="57" fillId="0" borderId="10" xfId="62" applyFont="1" applyBorder="1" applyAlignment="1">
      <alignment/>
    </xf>
    <xf numFmtId="179" fontId="13" fillId="0" borderId="10" xfId="62" applyFont="1" applyBorder="1" applyAlignment="1">
      <alignment/>
    </xf>
    <xf numFmtId="179" fontId="57" fillId="0" borderId="10" xfId="62" applyNumberFormat="1" applyFont="1" applyBorder="1" applyAlignment="1">
      <alignment/>
    </xf>
    <xf numFmtId="0" fontId="57" fillId="0" borderId="0" xfId="0" applyFont="1" applyAlignment="1">
      <alignment/>
    </xf>
    <xf numFmtId="179" fontId="56" fillId="0" borderId="0" xfId="62" applyFont="1" applyAlignment="1">
      <alignment/>
    </xf>
    <xf numFmtId="186" fontId="13" fillId="0" borderId="10" xfId="62" applyNumberFormat="1" applyFont="1" applyBorder="1" applyAlignment="1">
      <alignment/>
    </xf>
    <xf numFmtId="179" fontId="0" fillId="0" borderId="0" xfId="62" applyFont="1" applyAlignment="1">
      <alignment/>
    </xf>
    <xf numFmtId="43" fontId="11" fillId="0" borderId="0" xfId="0" applyNumberFormat="1" applyFont="1" applyAlignment="1">
      <alignment/>
    </xf>
    <xf numFmtId="179" fontId="0" fillId="0" borderId="0" xfId="0" applyNumberFormat="1" applyAlignment="1">
      <alignment/>
    </xf>
    <xf numFmtId="17" fontId="58" fillId="0" borderId="0" xfId="0" applyNumberFormat="1" applyFont="1" applyAlignment="1">
      <alignment/>
    </xf>
    <xf numFmtId="186" fontId="8" fillId="0" borderId="10" xfId="62" applyNumberFormat="1" applyFont="1" applyBorder="1" applyAlignment="1">
      <alignment/>
    </xf>
    <xf numFmtId="186" fontId="8" fillId="0" borderId="10" xfId="62" applyNumberFormat="1" applyFont="1" applyFill="1" applyBorder="1" applyAlignment="1">
      <alignment/>
    </xf>
    <xf numFmtId="179" fontId="8" fillId="0" borderId="10" xfId="62" applyFont="1" applyFill="1" applyBorder="1" applyAlignment="1">
      <alignment/>
    </xf>
    <xf numFmtId="186" fontId="8" fillId="0" borderId="10" xfId="0" applyNumberFormat="1" applyFont="1" applyBorder="1" applyAlignment="1">
      <alignment/>
    </xf>
    <xf numFmtId="203" fontId="57" fillId="0" borderId="0" xfId="0" applyNumberFormat="1" applyFont="1" applyAlignment="1">
      <alignment/>
    </xf>
    <xf numFmtId="179" fontId="59" fillId="0" borderId="0" xfId="62" applyFont="1" applyAlignment="1">
      <alignment/>
    </xf>
    <xf numFmtId="179" fontId="8" fillId="0" borderId="10" xfId="62" applyNumberFormat="1" applyFont="1" applyFill="1" applyBorder="1" applyAlignment="1">
      <alignment/>
    </xf>
    <xf numFmtId="186" fontId="57" fillId="0" borderId="10" xfId="0" applyNumberFormat="1" applyFont="1" applyBorder="1" applyAlignment="1">
      <alignment/>
    </xf>
    <xf numFmtId="179" fontId="56" fillId="0" borderId="0" xfId="62" applyNumberFormat="1" applyFont="1" applyAlignment="1">
      <alignment/>
    </xf>
    <xf numFmtId="179" fontId="56" fillId="0" borderId="10" xfId="62" applyNumberFormat="1" applyFont="1" applyBorder="1" applyAlignment="1">
      <alignment/>
    </xf>
    <xf numFmtId="179" fontId="56" fillId="0" borderId="10" xfId="62" applyFont="1" applyBorder="1" applyAlignment="1">
      <alignment/>
    </xf>
    <xf numFmtId="0" fontId="56" fillId="0" borderId="0" xfId="0" applyFont="1" applyAlignment="1">
      <alignment/>
    </xf>
    <xf numFmtId="179" fontId="10" fillId="0" borderId="0" xfId="62" applyNumberFormat="1" applyFont="1" applyAlignment="1">
      <alignment/>
    </xf>
    <xf numFmtId="203" fontId="56" fillId="0" borderId="0" xfId="0" applyNumberFormat="1" applyFont="1" applyAlignment="1">
      <alignment/>
    </xf>
    <xf numFmtId="179" fontId="60" fillId="0" borderId="0" xfId="62" applyFont="1" applyAlignment="1">
      <alignment/>
    </xf>
    <xf numFmtId="203" fontId="10" fillId="0" borderId="0" xfId="0" applyNumberFormat="1" applyFont="1" applyAlignment="1">
      <alignment/>
    </xf>
    <xf numFmtId="179" fontId="1" fillId="0" borderId="0" xfId="62" applyFont="1" applyAlignment="1">
      <alignment/>
    </xf>
    <xf numFmtId="186" fontId="57" fillId="0" borderId="10" xfId="62" applyNumberFormat="1" applyFont="1" applyBorder="1" applyAlignment="1">
      <alignment/>
    </xf>
    <xf numFmtId="43" fontId="57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179" fontId="0" fillId="0" borderId="0" xfId="62" applyFont="1" applyAlignment="1">
      <alignment/>
    </xf>
    <xf numFmtId="4" fontId="1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7" borderId="10" xfId="0" applyFont="1" applyFill="1" applyBorder="1" applyAlignment="1">
      <alignment/>
    </xf>
    <xf numFmtId="179" fontId="8" fillId="7" borderId="10" xfId="62" applyNumberFormat="1" applyFont="1" applyFill="1" applyBorder="1" applyAlignment="1">
      <alignment/>
    </xf>
    <xf numFmtId="179" fontId="57" fillId="7" borderId="10" xfId="62" applyNumberFormat="1" applyFont="1" applyFill="1" applyBorder="1" applyAlignment="1">
      <alignment/>
    </xf>
    <xf numFmtId="179" fontId="8" fillId="7" borderId="10" xfId="62" applyFont="1" applyFill="1" applyBorder="1" applyAlignment="1">
      <alignment/>
    </xf>
    <xf numFmtId="179" fontId="56" fillId="7" borderId="10" xfId="62" applyFont="1" applyFill="1" applyBorder="1" applyAlignment="1">
      <alignment/>
    </xf>
    <xf numFmtId="186" fontId="8" fillId="7" borderId="10" xfId="62" applyNumberFormat="1" applyFont="1" applyFill="1" applyBorder="1" applyAlignment="1">
      <alignment/>
    </xf>
    <xf numFmtId="179" fontId="57" fillId="7" borderId="10" xfId="62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186" fontId="8" fillId="7" borderId="10" xfId="0" applyNumberFormat="1" applyFont="1" applyFill="1" applyBorder="1" applyAlignment="1">
      <alignment/>
    </xf>
    <xf numFmtId="186" fontId="57" fillId="7" borderId="10" xfId="0" applyNumberFormat="1" applyFont="1" applyFill="1" applyBorder="1" applyAlignment="1">
      <alignment/>
    </xf>
    <xf numFmtId="179" fontId="10" fillId="7" borderId="10" xfId="62" applyNumberFormat="1" applyFont="1" applyFill="1" applyBorder="1" applyAlignment="1">
      <alignment/>
    </xf>
    <xf numFmtId="179" fontId="56" fillId="7" borderId="10" xfId="62" applyNumberFormat="1" applyFont="1" applyFill="1" applyBorder="1" applyAlignment="1">
      <alignment/>
    </xf>
    <xf numFmtId="179" fontId="57" fillId="0" borderId="0" xfId="62" applyNumberFormat="1" applyFont="1" applyBorder="1" applyAlignment="1">
      <alignment/>
    </xf>
    <xf numFmtId="179" fontId="57" fillId="0" borderId="0" xfId="62" applyFont="1" applyBorder="1" applyAlignment="1">
      <alignment/>
    </xf>
    <xf numFmtId="186" fontId="57" fillId="0" borderId="0" xfId="0" applyNumberFormat="1" applyFont="1" applyBorder="1" applyAlignment="1">
      <alignment/>
    </xf>
    <xf numFmtId="179" fontId="10" fillId="7" borderId="10" xfId="0" applyNumberFormat="1" applyFont="1" applyFill="1" applyBorder="1" applyAlignment="1">
      <alignment/>
    </xf>
    <xf numFmtId="179" fontId="56" fillId="7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9125"/>
          <c:y val="0.0985"/>
          <c:w val="0.89575"/>
          <c:h val="0.786"/>
        </c:manualLayout>
      </c:layout>
      <c:lineChart>
        <c:grouping val="standard"/>
        <c:varyColors val="0"/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807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"/>
          <c:y val="0.97475"/>
          <c:w val="0"/>
          <c:h val="0.0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-0.0005"/>
          <c:y val="0.07125"/>
          <c:w val="0.987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"/>
              <c:pt idx="0">
                <c:v>2023</c:v>
              </c:pt>
            </c:numLit>
          </c:cat>
          <c:val>
            <c:numRef>
              <c:f>'Situação Mensal'!$B$22:$M$22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2060"/>
              </a:solidFill>
              <a:ln>
                <a:solidFill>
                  <a:srgbClr val="996666"/>
                </a:solidFill>
              </a:ln>
            </c:spPr>
          </c:marker>
          <c:cat>
            <c:numLit>
              <c:ptCount val="1"/>
              <c:pt idx="0">
                <c:v>2023</c:v>
              </c:pt>
            </c:numLit>
          </c:cat>
          <c:val>
            <c:numRef>
              <c:f>'Situação Mensal'!$B$25:$M$25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numLit>
              <c:ptCount val="1"/>
              <c:pt idx="0">
                <c:v>2023</c:v>
              </c:pt>
            </c:numLit>
          </c:cat>
          <c:val>
            <c:numRef>
              <c:f>'Situação Mensal'!$B$28:$M$28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"/>
              <c:pt idx="0">
                <c:v>2023</c:v>
              </c:pt>
            </c:numLit>
          </c:cat>
          <c:val>
            <c:numRef>
              <c:f>'Situação Mensal'!$B$31:$M$31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1"/>
              <c:pt idx="0">
                <c:v>2023</c:v>
              </c:pt>
            </c:numLit>
          </c:cat>
          <c:val>
            <c:numRef>
              <c:f>'Situação Mensal'!$B$34:$M$34</c:f>
              <c:numCache/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1"/>
        <c:majorTickMark val="none"/>
        <c:minorTickMark val="none"/>
        <c:tickLblPos val="nextTo"/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13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75"/>
          <c:y val="0.9425"/>
          <c:w val="0.414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-0.0005"/>
          <c:y val="0.09075"/>
          <c:w val="0.988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FPM!$A$62</c:f>
              <c:strCache>
                <c:ptCount val="1"/>
                <c:pt idx="0">
                  <c:v>FPM 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FPM!$B$62:$M$62</c:f>
              <c:numCache/>
            </c:numRef>
          </c:val>
          <c:smooth val="0"/>
        </c:ser>
        <c:ser>
          <c:idx val="1"/>
          <c:order val="1"/>
          <c:tx>
            <c:strRef>
              <c:f>FPM!$A$64</c:f>
              <c:strCache>
                <c:ptCount val="1"/>
                <c:pt idx="0">
                  <c:v>FPM 2019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2060"/>
              </a:solidFill>
              <a:ln>
                <a:solidFill>
                  <a:srgbClr val="996666"/>
                </a:solidFill>
              </a:ln>
            </c:spPr>
          </c:marker>
          <c:val>
            <c:numRef>
              <c:f>FPM!$B$64:$M$64</c:f>
              <c:numCache/>
            </c:numRef>
          </c:val>
          <c:smooth val="0"/>
        </c:ser>
        <c:ser>
          <c:idx val="2"/>
          <c:order val="2"/>
          <c:tx>
            <c:strRef>
              <c:f>FPM!$A$66</c:f>
              <c:strCache>
                <c:ptCount val="1"/>
                <c:pt idx="0">
                  <c:v>FPM 2020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val>
            <c:numRef>
              <c:f>FPM!$B$66:$M$66</c:f>
              <c:numCache/>
            </c:numRef>
          </c:val>
          <c:smooth val="0"/>
        </c:ser>
        <c:ser>
          <c:idx val="3"/>
          <c:order val="3"/>
          <c:tx>
            <c:strRef>
              <c:f>FPM!$A$68</c:f>
              <c:strCache>
                <c:ptCount val="1"/>
                <c:pt idx="0">
                  <c:v>FPM 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FPM!$B$68:$M$68</c:f>
              <c:numCache/>
            </c:numRef>
          </c:val>
          <c:smooth val="0"/>
        </c:ser>
        <c:ser>
          <c:idx val="4"/>
          <c:order val="4"/>
          <c:tx>
            <c:strRef>
              <c:f>FPM!$A$70</c:f>
              <c:strCache>
                <c:ptCount val="1"/>
                <c:pt idx="0">
                  <c:v>FPM 2022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FPM!$B$70:$M$70</c:f>
              <c:numCache/>
            </c:numRef>
          </c:val>
          <c:smooth val="0"/>
        </c:ser>
        <c:ser>
          <c:idx val="5"/>
          <c:order val="5"/>
          <c:tx>
            <c:strRef>
              <c:f>FPM!$A$72</c:f>
              <c:strCache>
                <c:ptCount val="1"/>
                <c:pt idx="0">
                  <c:v>FPM 2023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FPM!$B$72:$M$72</c:f>
              <c:numCache/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7047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75"/>
          <c:y val="0.92675"/>
          <c:w val="0.61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3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005"/>
          <c:y val="0.0955"/>
          <c:w val="0.98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ICMS!$A$62</c:f>
              <c:strCache>
                <c:ptCount val="1"/>
                <c:pt idx="0">
                  <c:v>ICMS 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ICMS!$B$62:$M$62</c:f>
              <c:numCache/>
            </c:numRef>
          </c:val>
          <c:smooth val="0"/>
        </c:ser>
        <c:ser>
          <c:idx val="1"/>
          <c:order val="1"/>
          <c:tx>
            <c:strRef>
              <c:f>ICMS!$A$64</c:f>
              <c:strCache>
                <c:ptCount val="1"/>
                <c:pt idx="0">
                  <c:v>ICMS 2019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2060"/>
              </a:solidFill>
              <a:ln>
                <a:solidFill>
                  <a:srgbClr val="996666"/>
                </a:solidFill>
              </a:ln>
            </c:spPr>
          </c:marker>
          <c:val>
            <c:numRef>
              <c:f>ICMS!$B$64:$M$64</c:f>
              <c:numCache/>
            </c:numRef>
          </c:val>
          <c:smooth val="0"/>
        </c:ser>
        <c:ser>
          <c:idx val="2"/>
          <c:order val="2"/>
          <c:tx>
            <c:strRef>
              <c:f>ICMS!$A$66</c:f>
              <c:strCache>
                <c:ptCount val="1"/>
                <c:pt idx="0">
                  <c:v>ICMS 2020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val>
            <c:numRef>
              <c:f>ICMS!$B$66:$M$66</c:f>
              <c:numCache/>
            </c:numRef>
          </c:val>
          <c:smooth val="0"/>
        </c:ser>
        <c:ser>
          <c:idx val="3"/>
          <c:order val="3"/>
          <c:tx>
            <c:strRef>
              <c:f>ICMS!$A$68</c:f>
              <c:strCache>
                <c:ptCount val="1"/>
                <c:pt idx="0">
                  <c:v>ICMS 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ICMS!$B$68:$M$68</c:f>
              <c:numCache/>
            </c:numRef>
          </c:val>
          <c:smooth val="0"/>
        </c:ser>
        <c:ser>
          <c:idx val="4"/>
          <c:order val="4"/>
          <c:tx>
            <c:strRef>
              <c:f>ICMS!$A$70</c:f>
              <c:strCache>
                <c:ptCount val="1"/>
                <c:pt idx="0">
                  <c:v>ICMS 2022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ICMS!$B$70:$M$70</c:f>
              <c:numCache/>
            </c:numRef>
          </c:val>
          <c:smooth val="0"/>
        </c:ser>
        <c:ser>
          <c:idx val="5"/>
          <c:order val="5"/>
          <c:tx>
            <c:strRef>
              <c:f>ICMS!$A$72</c:f>
              <c:strCache>
                <c:ptCount val="1"/>
                <c:pt idx="0">
                  <c:v>ICMS 2023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ICMS!$B$72:$M$72</c:f>
              <c:numCache/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3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2275"/>
          <c:w val="0.64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57150</xdr:rowOff>
    </xdr:from>
    <xdr:to>
      <xdr:col>12</xdr:col>
      <xdr:colOff>695325</xdr:colOff>
      <xdr:row>58</xdr:row>
      <xdr:rowOff>66675</xdr:rowOff>
    </xdr:to>
    <xdr:graphicFrame>
      <xdr:nvGraphicFramePr>
        <xdr:cNvPr id="1" name="Gráfico 1"/>
        <xdr:cNvGraphicFramePr/>
      </xdr:nvGraphicFramePr>
      <xdr:xfrm>
        <a:off x="85725" y="2476500"/>
        <a:ext cx="8715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34</xdr:row>
      <xdr:rowOff>66675</xdr:rowOff>
    </xdr:from>
    <xdr:to>
      <xdr:col>12</xdr:col>
      <xdr:colOff>704850</xdr:colOff>
      <xdr:row>58</xdr:row>
      <xdr:rowOff>38100</xdr:rowOff>
    </xdr:to>
    <xdr:graphicFrame>
      <xdr:nvGraphicFramePr>
        <xdr:cNvPr id="2" name="Gráfico 2"/>
        <xdr:cNvGraphicFramePr/>
      </xdr:nvGraphicFramePr>
      <xdr:xfrm>
        <a:off x="104775" y="2486025"/>
        <a:ext cx="87058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93</xdr:row>
      <xdr:rowOff>66675</xdr:rowOff>
    </xdr:from>
    <xdr:to>
      <xdr:col>13</xdr:col>
      <xdr:colOff>666750</xdr:colOff>
      <xdr:row>115</xdr:row>
      <xdr:rowOff>114300</xdr:rowOff>
    </xdr:to>
    <xdr:graphicFrame>
      <xdr:nvGraphicFramePr>
        <xdr:cNvPr id="1" name="Gráfico 1"/>
        <xdr:cNvGraphicFramePr/>
      </xdr:nvGraphicFramePr>
      <xdr:xfrm>
        <a:off x="95250" y="3543300"/>
        <a:ext cx="9182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93</xdr:row>
      <xdr:rowOff>104775</xdr:rowOff>
    </xdr:from>
    <xdr:to>
      <xdr:col>13</xdr:col>
      <xdr:colOff>600075</xdr:colOff>
      <xdr:row>114</xdr:row>
      <xdr:rowOff>123825</xdr:rowOff>
    </xdr:to>
    <xdr:graphicFrame>
      <xdr:nvGraphicFramePr>
        <xdr:cNvPr id="1" name="Gráfico 1"/>
        <xdr:cNvGraphicFramePr/>
      </xdr:nvGraphicFramePr>
      <xdr:xfrm>
        <a:off x="142875" y="3514725"/>
        <a:ext cx="9086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0.85546875" style="0" customWidth="1"/>
    <col min="2" max="2" width="11.00390625" style="0" customWidth="1"/>
    <col min="3" max="3" width="11.421875" style="0" customWidth="1"/>
    <col min="4" max="5" width="10.8515625" style="0" customWidth="1"/>
    <col min="6" max="6" width="11.140625" style="0" customWidth="1"/>
    <col min="7" max="8" width="11.00390625" style="0" customWidth="1"/>
    <col min="9" max="12" width="10.8515625" style="0" customWidth="1"/>
    <col min="13" max="13" width="11.00390625" style="0" customWidth="1"/>
    <col min="14" max="14" width="13.7109375" style="41" customWidth="1"/>
  </cols>
  <sheetData>
    <row r="1" spans="1:2" ht="15.75">
      <c r="A1" s="2" t="s">
        <v>3</v>
      </c>
      <c r="B1" s="1"/>
    </row>
    <row r="2" spans="1:14" s="15" customFormat="1" ht="9" customHeight="1">
      <c r="A2" s="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1"/>
    </row>
    <row r="3" spans="1:14" s="15" customFormat="1" ht="15.75" hidden="1">
      <c r="A3" s="4"/>
      <c r="B3" s="20">
        <v>41275</v>
      </c>
      <c r="C3" s="20">
        <v>41306</v>
      </c>
      <c r="D3" s="20">
        <v>41334</v>
      </c>
      <c r="E3" s="20">
        <v>41365</v>
      </c>
      <c r="F3" s="20">
        <v>41395</v>
      </c>
      <c r="G3" s="20">
        <v>41426</v>
      </c>
      <c r="H3" s="20">
        <v>41456</v>
      </c>
      <c r="I3" s="20">
        <v>41487</v>
      </c>
      <c r="J3" s="20">
        <v>41518</v>
      </c>
      <c r="K3" s="20">
        <v>41548</v>
      </c>
      <c r="L3" s="20">
        <v>41579</v>
      </c>
      <c r="M3" s="20">
        <v>41609</v>
      </c>
      <c r="N3" s="41" t="s">
        <v>2</v>
      </c>
    </row>
    <row r="4" spans="1:14" s="3" customFormat="1" ht="12.75" hidden="1">
      <c r="A4" s="4"/>
      <c r="B4" s="21">
        <v>891351.8</v>
      </c>
      <c r="C4" s="21">
        <v>882115.99</v>
      </c>
      <c r="D4" s="21">
        <v>668411.51</v>
      </c>
      <c r="E4" s="21">
        <v>827622.04</v>
      </c>
      <c r="F4" s="21">
        <v>926445.43</v>
      </c>
      <c r="G4" s="21">
        <v>1033729.02</v>
      </c>
      <c r="H4" s="21">
        <v>695970.13</v>
      </c>
      <c r="I4" s="21">
        <v>772843.96</v>
      </c>
      <c r="J4" s="21">
        <v>843804.41</v>
      </c>
      <c r="K4" s="21">
        <v>776319.86</v>
      </c>
      <c r="L4" s="21">
        <v>868854.66</v>
      </c>
      <c r="M4" s="21">
        <v>1279239.18</v>
      </c>
      <c r="N4" s="53">
        <f>SUM(B4:M4)</f>
        <v>10466707.989999998</v>
      </c>
    </row>
    <row r="5" spans="1:14" s="3" customFormat="1" ht="12.75" hidden="1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3"/>
    </row>
    <row r="6" spans="1:14" s="3" customFormat="1" ht="15" hidden="1">
      <c r="A6" s="4"/>
      <c r="B6" s="20">
        <v>41640</v>
      </c>
      <c r="C6" s="20">
        <v>41671</v>
      </c>
      <c r="D6" s="20">
        <v>41699</v>
      </c>
      <c r="E6" s="20">
        <v>41730</v>
      </c>
      <c r="F6" s="20">
        <v>41760</v>
      </c>
      <c r="G6" s="20">
        <v>41791</v>
      </c>
      <c r="H6" s="20">
        <v>41821</v>
      </c>
      <c r="I6" s="20">
        <v>41852</v>
      </c>
      <c r="J6" s="20">
        <v>41883</v>
      </c>
      <c r="K6" s="20">
        <v>41913</v>
      </c>
      <c r="L6" s="20">
        <v>41944</v>
      </c>
      <c r="M6" s="20">
        <v>41974</v>
      </c>
      <c r="N6" s="53"/>
    </row>
    <row r="7" spans="1:15" s="3" customFormat="1" ht="12.75" hidden="1">
      <c r="A7" s="4"/>
      <c r="B7" s="21">
        <v>941199.19</v>
      </c>
      <c r="C7" s="46">
        <v>1015423.63</v>
      </c>
      <c r="D7" s="21">
        <v>762683.4</v>
      </c>
      <c r="E7" s="21">
        <v>1213560.36</v>
      </c>
      <c r="F7" s="21">
        <v>1155104.38</v>
      </c>
      <c r="G7" s="21">
        <v>2028238.59</v>
      </c>
      <c r="H7" s="21">
        <v>878947.49</v>
      </c>
      <c r="I7" s="21">
        <v>864068.37</v>
      </c>
      <c r="J7" s="21">
        <v>794411.47</v>
      </c>
      <c r="K7" s="21">
        <v>842002.02</v>
      </c>
      <c r="L7" s="21">
        <v>922946.64</v>
      </c>
      <c r="M7" s="21">
        <v>1203894.17</v>
      </c>
      <c r="N7" s="53">
        <f>SUM(B7:M7)</f>
        <v>12622479.71</v>
      </c>
      <c r="O7" s="45"/>
    </row>
    <row r="8" spans="1:15" s="3" customFormat="1" ht="12.75" hidden="1">
      <c r="A8" s="4"/>
      <c r="B8" s="32"/>
      <c r="C8" s="44"/>
      <c r="D8" s="32"/>
      <c r="E8" s="32"/>
      <c r="F8" s="32"/>
      <c r="G8" s="32"/>
      <c r="H8" s="32"/>
      <c r="I8" s="32"/>
      <c r="J8" s="32"/>
      <c r="K8" s="32"/>
      <c r="L8" s="32"/>
      <c r="M8" s="32"/>
      <c r="N8" s="53"/>
      <c r="O8" s="45"/>
    </row>
    <row r="9" spans="1:14" s="3" customFormat="1" ht="15" hidden="1">
      <c r="A9" s="4"/>
      <c r="B9" s="20">
        <v>42005</v>
      </c>
      <c r="C9" s="20">
        <v>42036</v>
      </c>
      <c r="D9" s="20">
        <v>42064</v>
      </c>
      <c r="E9" s="20">
        <v>42095</v>
      </c>
      <c r="F9" s="20">
        <v>42125</v>
      </c>
      <c r="G9" s="20">
        <v>42156</v>
      </c>
      <c r="H9" s="20">
        <v>42186</v>
      </c>
      <c r="I9" s="20">
        <v>42217</v>
      </c>
      <c r="J9" s="20">
        <v>42248</v>
      </c>
      <c r="K9" s="20">
        <v>42278</v>
      </c>
      <c r="L9" s="20">
        <v>42309</v>
      </c>
      <c r="M9" s="20">
        <v>42339</v>
      </c>
      <c r="N9" s="53"/>
    </row>
    <row r="10" spans="1:14" s="3" customFormat="1" ht="12.75" hidden="1">
      <c r="A10" s="4"/>
      <c r="B10" s="21">
        <v>1041639.99</v>
      </c>
      <c r="C10" s="21">
        <v>925817.47</v>
      </c>
      <c r="D10" s="21">
        <v>862565.8</v>
      </c>
      <c r="E10" s="21">
        <v>945651.9</v>
      </c>
      <c r="F10" s="21">
        <v>1046030.53</v>
      </c>
      <c r="G10" s="21">
        <v>931377.58</v>
      </c>
      <c r="H10" s="21">
        <v>890786.42</v>
      </c>
      <c r="I10" s="21">
        <v>923103.02</v>
      </c>
      <c r="J10" s="21">
        <v>794868.85</v>
      </c>
      <c r="K10" s="21">
        <v>1239239.99</v>
      </c>
      <c r="L10" s="21">
        <v>1017690.34</v>
      </c>
      <c r="M10" s="21">
        <v>1192846.34</v>
      </c>
      <c r="N10" s="53">
        <f>SUM(B10:M10)</f>
        <v>11811618.229999999</v>
      </c>
    </row>
    <row r="11" spans="1:14" s="3" customFormat="1" ht="12.75" hidden="1">
      <c r="A11" s="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3"/>
    </row>
    <row r="12" spans="1:14" s="3" customFormat="1" ht="15" hidden="1">
      <c r="A12" s="4"/>
      <c r="B12" s="20">
        <v>42370</v>
      </c>
      <c r="C12" s="20">
        <v>42401</v>
      </c>
      <c r="D12" s="20">
        <v>42430</v>
      </c>
      <c r="E12" s="20">
        <v>42461</v>
      </c>
      <c r="F12" s="20">
        <v>42491</v>
      </c>
      <c r="G12" s="20">
        <v>42522</v>
      </c>
      <c r="H12" s="20">
        <v>42552</v>
      </c>
      <c r="I12" s="20">
        <v>42583</v>
      </c>
      <c r="J12" s="20">
        <v>42614</v>
      </c>
      <c r="K12" s="20">
        <v>42644</v>
      </c>
      <c r="L12" s="20">
        <v>42675</v>
      </c>
      <c r="M12" s="20">
        <v>42705</v>
      </c>
      <c r="N12" s="53"/>
    </row>
    <row r="13" spans="1:14" s="3" customFormat="1" ht="12.75" hidden="1">
      <c r="A13" s="4"/>
      <c r="B13" s="21">
        <v>1014951.64</v>
      </c>
      <c r="C13" s="21">
        <v>1086206</v>
      </c>
      <c r="D13" s="21">
        <v>915001.66</v>
      </c>
      <c r="E13" s="21">
        <v>940100.26</v>
      </c>
      <c r="F13" s="21">
        <v>1153885.55</v>
      </c>
      <c r="G13" s="21">
        <v>996675.89</v>
      </c>
      <c r="H13" s="21">
        <v>1072179.17</v>
      </c>
      <c r="I13" s="21">
        <v>905360.36</v>
      </c>
      <c r="J13" s="21">
        <v>861450.13</v>
      </c>
      <c r="K13" s="21">
        <v>995054.41</v>
      </c>
      <c r="L13" s="21">
        <v>1327621.55</v>
      </c>
      <c r="M13" s="21">
        <v>2168733.56</v>
      </c>
      <c r="N13" s="53">
        <f>SUM(B13:M13)</f>
        <v>13437220.180000002</v>
      </c>
    </row>
    <row r="14" spans="1:14" s="3" customFormat="1" ht="12.75" hidden="1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3"/>
    </row>
    <row r="15" spans="1:14" s="3" customFormat="1" ht="15" hidden="1">
      <c r="A15" s="4"/>
      <c r="B15" s="20">
        <v>42736</v>
      </c>
      <c r="C15" s="20">
        <v>42767</v>
      </c>
      <c r="D15" s="20">
        <v>42795</v>
      </c>
      <c r="E15" s="20">
        <v>42826</v>
      </c>
      <c r="F15" s="20">
        <v>42856</v>
      </c>
      <c r="G15" s="20">
        <v>42887</v>
      </c>
      <c r="H15" s="20">
        <v>42917</v>
      </c>
      <c r="I15" s="20">
        <v>42948</v>
      </c>
      <c r="J15" s="20">
        <v>42979</v>
      </c>
      <c r="K15" s="20">
        <v>43009</v>
      </c>
      <c r="L15" s="20">
        <v>43040</v>
      </c>
      <c r="M15" s="20">
        <v>43070</v>
      </c>
      <c r="N15" s="53"/>
    </row>
    <row r="16" spans="1:14" s="3" customFormat="1" ht="12.75" hidden="1">
      <c r="A16" s="4"/>
      <c r="B16" s="21">
        <v>1047668.53</v>
      </c>
      <c r="C16" s="21">
        <v>1235775.15</v>
      </c>
      <c r="D16" s="46">
        <v>1004351.61</v>
      </c>
      <c r="E16" s="21">
        <v>1091247.66</v>
      </c>
      <c r="F16" s="21">
        <v>1246676.84</v>
      </c>
      <c r="G16" s="21">
        <v>1265636.86</v>
      </c>
      <c r="H16" s="21">
        <v>1244166.87</v>
      </c>
      <c r="I16" s="21">
        <v>1041029.89</v>
      </c>
      <c r="J16" s="21">
        <v>1010850.63</v>
      </c>
      <c r="K16" s="21">
        <v>1080337.69</v>
      </c>
      <c r="L16" s="21">
        <v>1114674.78</v>
      </c>
      <c r="M16" s="21">
        <v>1922572.94</v>
      </c>
      <c r="N16" s="53">
        <f>SUM(B16:M16)</f>
        <v>14304989.45</v>
      </c>
    </row>
    <row r="17" spans="1:14" s="3" customFormat="1" ht="12.75" hidden="1">
      <c r="A17" s="4"/>
      <c r="B17" s="21"/>
      <c r="C17" s="21"/>
      <c r="D17" s="46"/>
      <c r="E17" s="21"/>
      <c r="F17" s="21"/>
      <c r="G17" s="21"/>
      <c r="H17" s="21"/>
      <c r="I17" s="21"/>
      <c r="J17" s="21"/>
      <c r="K17" s="21"/>
      <c r="L17" s="21"/>
      <c r="M17" s="21"/>
      <c r="N17" s="53"/>
    </row>
    <row r="18" spans="1:14" s="50" customFormat="1" ht="15" hidden="1">
      <c r="A18" s="61"/>
      <c r="B18" s="20">
        <v>43101</v>
      </c>
      <c r="C18" s="20">
        <v>43132</v>
      </c>
      <c r="D18" s="20">
        <v>43160</v>
      </c>
      <c r="E18" s="20">
        <v>43191</v>
      </c>
      <c r="F18" s="20">
        <v>43221</v>
      </c>
      <c r="G18" s="20">
        <v>43252</v>
      </c>
      <c r="H18" s="20">
        <v>43282</v>
      </c>
      <c r="I18" s="20">
        <v>43313</v>
      </c>
      <c r="J18" s="20">
        <v>43344</v>
      </c>
      <c r="K18" s="20">
        <v>43374</v>
      </c>
      <c r="L18" s="20">
        <v>43405</v>
      </c>
      <c r="M18" s="20">
        <v>43435</v>
      </c>
      <c r="N18" s="62"/>
    </row>
    <row r="19" spans="1:14" s="50" customFormat="1" ht="12.75" hidden="1">
      <c r="A19" s="61"/>
      <c r="B19" s="21">
        <v>1154531.52</v>
      </c>
      <c r="C19" s="21">
        <v>1268737.03</v>
      </c>
      <c r="D19" s="69">
        <v>1117309.76</v>
      </c>
      <c r="E19" s="21">
        <v>1337344.01</v>
      </c>
      <c r="F19" s="21">
        <v>1583090.25</v>
      </c>
      <c r="G19" s="21">
        <v>1299533.35</v>
      </c>
      <c r="H19" s="21">
        <v>1813016.72</v>
      </c>
      <c r="I19" s="21">
        <v>1104001.34</v>
      </c>
      <c r="J19" s="21">
        <v>1005868.07</v>
      </c>
      <c r="K19" s="21">
        <v>1056318.22</v>
      </c>
      <c r="L19" s="21">
        <v>1467962.53</v>
      </c>
      <c r="M19" s="21">
        <v>1732973.78</v>
      </c>
      <c r="N19" s="53">
        <f>SUM(B19:M19)</f>
        <v>15940686.58</v>
      </c>
    </row>
    <row r="20" spans="1:14" s="50" customFormat="1" ht="12.75" hidden="1">
      <c r="A20" s="61"/>
      <c r="B20" s="51"/>
      <c r="C20" s="51"/>
      <c r="D20" s="65"/>
      <c r="E20" s="51"/>
      <c r="F20" s="51"/>
      <c r="G20" s="51"/>
      <c r="H20" s="51"/>
      <c r="I20" s="51"/>
      <c r="J20" s="51"/>
      <c r="K20" s="51"/>
      <c r="L20" s="51"/>
      <c r="M20" s="51"/>
      <c r="N20" s="62"/>
    </row>
    <row r="21" spans="1:14" s="3" customFormat="1" ht="15">
      <c r="A21" s="4"/>
      <c r="B21" s="20">
        <v>43466</v>
      </c>
      <c r="C21" s="20">
        <v>43497</v>
      </c>
      <c r="D21" s="20">
        <v>43525</v>
      </c>
      <c r="E21" s="20">
        <v>43556</v>
      </c>
      <c r="F21" s="20">
        <v>43586</v>
      </c>
      <c r="G21" s="20">
        <v>43617</v>
      </c>
      <c r="H21" s="20">
        <v>43647</v>
      </c>
      <c r="I21" s="20">
        <v>43678</v>
      </c>
      <c r="J21" s="20">
        <v>43709</v>
      </c>
      <c r="K21" s="20">
        <v>43739</v>
      </c>
      <c r="L21" s="20">
        <v>43770</v>
      </c>
      <c r="M21" s="20">
        <v>43800</v>
      </c>
      <c r="N21" s="53"/>
    </row>
    <row r="22" spans="1:14" s="3" customFormat="1" ht="12.75">
      <c r="A22" s="4"/>
      <c r="B22" s="21">
        <v>1244677.62</v>
      </c>
      <c r="C22" s="21">
        <v>1372791.57</v>
      </c>
      <c r="D22" s="69">
        <v>1236332.93</v>
      </c>
      <c r="E22" s="21">
        <v>1573630.8</v>
      </c>
      <c r="F22" s="21">
        <v>1459727.67</v>
      </c>
      <c r="G22" s="21">
        <v>1250191.11</v>
      </c>
      <c r="H22" s="21">
        <v>1946672.66</v>
      </c>
      <c r="I22" s="21">
        <v>1483216.58</v>
      </c>
      <c r="J22" s="21">
        <v>1164449.46</v>
      </c>
      <c r="K22" s="21">
        <v>1196514.76</v>
      </c>
      <c r="L22" s="21">
        <v>1587585.68</v>
      </c>
      <c r="M22" s="21">
        <v>2811239.46</v>
      </c>
      <c r="N22" s="53">
        <f>SUM(B22:M22)</f>
        <v>18327030.299999997</v>
      </c>
    </row>
    <row r="23" spans="1:14" s="50" customFormat="1" ht="6.75" customHeight="1">
      <c r="A23" s="61"/>
      <c r="B23" s="51"/>
      <c r="C23" s="51"/>
      <c r="D23" s="65"/>
      <c r="E23" s="51"/>
      <c r="F23" s="51"/>
      <c r="G23" s="51"/>
      <c r="H23" s="51"/>
      <c r="I23" s="51"/>
      <c r="J23" s="51"/>
      <c r="K23" s="51"/>
      <c r="L23" s="51"/>
      <c r="M23" s="51"/>
      <c r="N23" s="62"/>
    </row>
    <row r="24" spans="1:14" s="14" customFormat="1" ht="15">
      <c r="A24" s="72"/>
      <c r="B24" s="20">
        <v>43831</v>
      </c>
      <c r="C24" s="20">
        <v>43862</v>
      </c>
      <c r="D24" s="20">
        <v>43891</v>
      </c>
      <c r="E24" s="20">
        <v>43922</v>
      </c>
      <c r="F24" s="20">
        <v>43952</v>
      </c>
      <c r="G24" s="20">
        <v>43983</v>
      </c>
      <c r="H24" s="20">
        <v>44013</v>
      </c>
      <c r="I24" s="20">
        <v>44044</v>
      </c>
      <c r="J24" s="20">
        <v>44075</v>
      </c>
      <c r="K24" s="20">
        <v>44105</v>
      </c>
      <c r="L24" s="20">
        <v>44136</v>
      </c>
      <c r="M24" s="20">
        <v>44166</v>
      </c>
      <c r="N24" s="73"/>
    </row>
    <row r="25" spans="1:14" s="14" customFormat="1" ht="12.75">
      <c r="A25" s="72"/>
      <c r="B25" s="21">
        <v>1320381.14</v>
      </c>
      <c r="C25" s="21">
        <v>1822477.7</v>
      </c>
      <c r="D25" s="69">
        <v>1374636.02</v>
      </c>
      <c r="E25" s="21">
        <v>1161643.14</v>
      </c>
      <c r="F25" s="21">
        <v>1581853.64</v>
      </c>
      <c r="G25" s="21">
        <v>1594506.36</v>
      </c>
      <c r="H25" s="21">
        <v>2346614.02</v>
      </c>
      <c r="I25" s="21">
        <v>2270240.2</v>
      </c>
      <c r="J25" s="21">
        <v>1359745.03</v>
      </c>
      <c r="K25" s="21">
        <v>1814232.03</v>
      </c>
      <c r="L25" s="21">
        <v>1676664</v>
      </c>
      <c r="M25" s="21">
        <v>2010795.39</v>
      </c>
      <c r="N25" s="73">
        <f>SUM(B25:M25)</f>
        <v>20333788.669999998</v>
      </c>
    </row>
    <row r="26" spans="1:14" s="14" customFormat="1" ht="6.75" customHeight="1">
      <c r="A26" s="72"/>
      <c r="B26" s="21"/>
      <c r="C26" s="21"/>
      <c r="D26" s="69"/>
      <c r="E26" s="21"/>
      <c r="F26" s="21"/>
      <c r="G26" s="21"/>
      <c r="H26" s="21"/>
      <c r="I26" s="21"/>
      <c r="J26" s="21"/>
      <c r="K26" s="21"/>
      <c r="L26" s="21"/>
      <c r="M26" s="21"/>
      <c r="N26" s="73"/>
    </row>
    <row r="27" spans="1:14" s="68" customFormat="1" ht="15">
      <c r="A27" s="70"/>
      <c r="B27" s="20">
        <v>44197</v>
      </c>
      <c r="C27" s="20">
        <v>44228</v>
      </c>
      <c r="D27" s="20">
        <v>44256</v>
      </c>
      <c r="E27" s="20">
        <v>44287</v>
      </c>
      <c r="F27" s="20">
        <v>44317</v>
      </c>
      <c r="G27" s="20">
        <v>44348</v>
      </c>
      <c r="H27" s="20">
        <v>44378</v>
      </c>
      <c r="I27" s="20">
        <v>44409</v>
      </c>
      <c r="J27" s="20">
        <v>44440</v>
      </c>
      <c r="K27" s="20">
        <v>44470</v>
      </c>
      <c r="L27" s="20">
        <v>44501</v>
      </c>
      <c r="M27" s="20">
        <v>44531</v>
      </c>
      <c r="N27" s="73"/>
    </row>
    <row r="28" spans="1:14" s="68" customFormat="1" ht="12.75">
      <c r="A28" s="70"/>
      <c r="B28" s="21">
        <v>1620253.03</v>
      </c>
      <c r="C28" s="21">
        <v>1692561.81</v>
      </c>
      <c r="D28" s="69">
        <v>1575443.91</v>
      </c>
      <c r="E28" s="21">
        <v>1573906.68</v>
      </c>
      <c r="F28" s="21">
        <v>1829002.79</v>
      </c>
      <c r="G28" s="21">
        <v>1668282.92</v>
      </c>
      <c r="H28" s="21">
        <v>2886489.95</v>
      </c>
      <c r="I28" s="21">
        <v>2386470.45</v>
      </c>
      <c r="J28" s="21">
        <v>1694768.76</v>
      </c>
      <c r="K28" s="21">
        <v>1927128.59</v>
      </c>
      <c r="L28" s="21">
        <v>1707819.99</v>
      </c>
      <c r="M28" s="21">
        <v>2322295.73</v>
      </c>
      <c r="N28" s="73">
        <f>SUM(B28:M28)</f>
        <v>22884424.61</v>
      </c>
    </row>
    <row r="29" spans="1:14" s="68" customFormat="1" ht="6.75" customHeight="1">
      <c r="A29" s="70"/>
      <c r="B29" s="51"/>
      <c r="C29" s="51"/>
      <c r="D29" s="65"/>
      <c r="E29" s="51"/>
      <c r="F29" s="51"/>
      <c r="G29" s="51"/>
      <c r="H29" s="51"/>
      <c r="I29" s="51"/>
      <c r="J29" s="51"/>
      <c r="K29" s="51"/>
      <c r="L29" s="51"/>
      <c r="M29" s="51"/>
      <c r="N29" s="71"/>
    </row>
    <row r="30" spans="1:14" s="68" customFormat="1" ht="15">
      <c r="A30" s="70"/>
      <c r="B30" s="20">
        <v>44562</v>
      </c>
      <c r="C30" s="20">
        <v>44593</v>
      </c>
      <c r="D30" s="20">
        <v>44621</v>
      </c>
      <c r="E30" s="20">
        <v>44652</v>
      </c>
      <c r="F30" s="20">
        <v>44682</v>
      </c>
      <c r="G30" s="20">
        <v>44713</v>
      </c>
      <c r="H30" s="20">
        <v>44743</v>
      </c>
      <c r="I30" s="20">
        <v>44774</v>
      </c>
      <c r="J30" s="20">
        <v>44805</v>
      </c>
      <c r="K30" s="20">
        <v>44835</v>
      </c>
      <c r="L30" s="20">
        <v>44866</v>
      </c>
      <c r="M30" s="20">
        <v>44896</v>
      </c>
      <c r="N30" s="73"/>
    </row>
    <row r="31" spans="1:14" s="68" customFormat="1" ht="12.75">
      <c r="A31" s="70"/>
      <c r="B31" s="21">
        <v>2044897.74</v>
      </c>
      <c r="C31" s="21">
        <v>2640251.68</v>
      </c>
      <c r="D31" s="69">
        <v>2582415.26</v>
      </c>
      <c r="E31" s="21">
        <v>2788694.83</v>
      </c>
      <c r="F31" s="21">
        <v>3145514.12</v>
      </c>
      <c r="G31" s="21">
        <v>6057305.38</v>
      </c>
      <c r="H31" s="21">
        <v>2733348.72</v>
      </c>
      <c r="I31" s="21">
        <v>2065248.34</v>
      </c>
      <c r="J31" s="21">
        <v>2180150.48</v>
      </c>
      <c r="K31" s="21">
        <v>1921947.8</v>
      </c>
      <c r="L31" s="21">
        <v>2125227.37</v>
      </c>
      <c r="M31" s="21">
        <v>2767806.21</v>
      </c>
      <c r="N31" s="73">
        <f>SUM(B31:M31)</f>
        <v>33052807.93</v>
      </c>
    </row>
    <row r="32" spans="1:14" s="68" customFormat="1" ht="6.75" customHeight="1">
      <c r="A32" s="70"/>
      <c r="B32" s="51"/>
      <c r="C32" s="51"/>
      <c r="D32" s="65"/>
      <c r="E32" s="51"/>
      <c r="F32" s="51"/>
      <c r="G32" s="51"/>
      <c r="H32" s="51"/>
      <c r="I32" s="51"/>
      <c r="J32" s="51"/>
      <c r="K32" s="51"/>
      <c r="L32" s="51"/>
      <c r="M32" s="51"/>
      <c r="N32" s="71"/>
    </row>
    <row r="33" spans="1:14" s="68" customFormat="1" ht="15">
      <c r="A33" s="70"/>
      <c r="B33" s="56">
        <v>44927</v>
      </c>
      <c r="C33" s="56">
        <v>44958</v>
      </c>
      <c r="D33" s="56">
        <v>44986</v>
      </c>
      <c r="E33" s="56">
        <v>45017</v>
      </c>
      <c r="F33" s="56">
        <v>45047</v>
      </c>
      <c r="G33" s="56">
        <v>45078</v>
      </c>
      <c r="H33" s="56">
        <v>45108</v>
      </c>
      <c r="I33" s="56">
        <v>45139</v>
      </c>
      <c r="J33" s="56">
        <v>45170</v>
      </c>
      <c r="K33" s="56">
        <v>45200</v>
      </c>
      <c r="L33" s="56">
        <v>45231</v>
      </c>
      <c r="M33" s="56">
        <v>45261</v>
      </c>
      <c r="N33" s="71"/>
    </row>
    <row r="34" spans="1:14" s="68" customFormat="1" ht="12.75">
      <c r="A34" s="70"/>
      <c r="B34" s="51">
        <v>2157000.57</v>
      </c>
      <c r="C34" s="51">
        <v>2486968.76</v>
      </c>
      <c r="D34" s="65">
        <v>2715754.59</v>
      </c>
      <c r="E34" s="51">
        <v>2342847.06</v>
      </c>
      <c r="F34" s="51">
        <v>2318084.23</v>
      </c>
      <c r="G34" s="51">
        <v>2282258.22</v>
      </c>
      <c r="H34" s="51">
        <v>2659171.98</v>
      </c>
      <c r="I34" s="51">
        <v>2160749.37</v>
      </c>
      <c r="J34" s="51">
        <v>2314818.02</v>
      </c>
      <c r="K34" s="51">
        <v>2174477.04</v>
      </c>
      <c r="L34" s="51">
        <v>2755134.4</v>
      </c>
      <c r="M34" s="51">
        <v>3389953.96</v>
      </c>
      <c r="N34" s="71">
        <f>SUM(B34:M34)</f>
        <v>29757218.2</v>
      </c>
    </row>
    <row r="35" spans="1:13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ht="15">
      <c r="L36" s="55"/>
    </row>
    <row r="37" ht="15.75">
      <c r="A37" s="40"/>
    </row>
  </sheetData>
  <sheetProtection/>
  <printOptions gridLines="1"/>
  <pageMargins left="0.5905511811023623" right="0" top="0.3937007874015748" bottom="0.1968503937007874" header="0.5118110236220472" footer="0.5118110236220472"/>
  <pageSetup horizontalDpi="600" verticalDpi="600" orientation="landscape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N72" sqref="N72"/>
    </sheetView>
  </sheetViews>
  <sheetFormatPr defaultColWidth="11.421875" defaultRowHeight="12.75"/>
  <cols>
    <col min="1" max="1" width="8.421875" style="0" customWidth="1"/>
    <col min="2" max="2" width="10.140625" style="0" customWidth="1"/>
    <col min="3" max="3" width="11.28125" style="0" customWidth="1"/>
    <col min="4" max="4" width="9.57421875" style="0" customWidth="1"/>
    <col min="5" max="5" width="9.7109375" style="0" customWidth="1"/>
    <col min="6" max="7" width="9.8515625" style="0" customWidth="1"/>
    <col min="8" max="8" width="11.281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9.57421875" style="0" customWidth="1"/>
    <col min="13" max="13" width="10.28125" style="0" customWidth="1"/>
    <col min="14" max="14" width="11.00390625" style="0" customWidth="1"/>
    <col min="15" max="15" width="11.421875" style="0" customWidth="1"/>
    <col min="16" max="16" width="15.57421875" style="0" customWidth="1"/>
  </cols>
  <sheetData>
    <row r="1" s="3" customFormat="1" ht="11.25">
      <c r="A1" s="14" t="s">
        <v>1</v>
      </c>
    </row>
    <row r="2" spans="1:4" s="3" customFormat="1" ht="11.25">
      <c r="A2" s="14" t="s">
        <v>0</v>
      </c>
      <c r="B2" s="14"/>
      <c r="C2" s="14"/>
      <c r="D2" s="14"/>
    </row>
    <row r="3" spans="1:4" s="3" customFormat="1" ht="10.5" customHeight="1">
      <c r="A3" s="14"/>
      <c r="B3" s="14"/>
      <c r="C3" s="14"/>
      <c r="D3" s="14"/>
    </row>
    <row r="4" spans="1:13" s="11" customFormat="1" ht="16.5" customHeight="1">
      <c r="A4" s="101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s="11" customFormat="1" ht="0.75" customHeight="1" hidden="1">
      <c r="A5" s="6">
        <v>2004</v>
      </c>
      <c r="B5" s="7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23" t="s">
        <v>2</v>
      </c>
    </row>
    <row r="6" spans="1:14" s="11" customFormat="1" ht="11.25" hidden="1">
      <c r="A6" s="6" t="s">
        <v>16</v>
      </c>
      <c r="B6" s="9">
        <v>146666</v>
      </c>
      <c r="C6" s="9">
        <v>160174</v>
      </c>
      <c r="D6" s="9">
        <v>129628</v>
      </c>
      <c r="E6" s="9">
        <v>142789</v>
      </c>
      <c r="F6" s="9">
        <v>166300</v>
      </c>
      <c r="G6" s="9">
        <v>107953</v>
      </c>
      <c r="H6" s="9">
        <v>112265</v>
      </c>
      <c r="I6" s="9">
        <v>146054</v>
      </c>
      <c r="J6" s="9">
        <v>126476</v>
      </c>
      <c r="K6" s="9">
        <v>135350</v>
      </c>
      <c r="L6" s="9">
        <v>134928</v>
      </c>
      <c r="M6" s="9">
        <v>166535</v>
      </c>
      <c r="N6" s="24">
        <f>SUM(B6:M6)</f>
        <v>1675118</v>
      </c>
    </row>
    <row r="7" spans="1:14" s="11" customFormat="1" ht="11.25" hidden="1">
      <c r="A7" s="6" t="s">
        <v>19</v>
      </c>
      <c r="B7" s="9">
        <v>84539</v>
      </c>
      <c r="C7" s="9">
        <v>61613</v>
      </c>
      <c r="D7" s="9">
        <v>77365</v>
      </c>
      <c r="E7" s="9">
        <v>76358</v>
      </c>
      <c r="F7" s="9">
        <v>68576</v>
      </c>
      <c r="G7" s="9">
        <v>82841</v>
      </c>
      <c r="H7" s="9">
        <v>72094</v>
      </c>
      <c r="I7" s="9">
        <v>75923</v>
      </c>
      <c r="J7" s="9">
        <v>76012</v>
      </c>
      <c r="K7" s="9">
        <v>77065</v>
      </c>
      <c r="L7" s="9">
        <v>79912</v>
      </c>
      <c r="M7" s="9">
        <v>83765</v>
      </c>
      <c r="N7" s="24">
        <f>SUM(B7:M7)</f>
        <v>916063</v>
      </c>
    </row>
    <row r="8" s="11" customFormat="1" ht="8.25" customHeight="1" hidden="1"/>
    <row r="9" spans="1:14" s="11" customFormat="1" ht="11.25" hidden="1">
      <c r="A9" s="6">
        <v>2005</v>
      </c>
      <c r="B9" s="7" t="s">
        <v>4</v>
      </c>
      <c r="C9" s="7" t="s">
        <v>5</v>
      </c>
      <c r="D9" s="7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23" t="s">
        <v>2</v>
      </c>
    </row>
    <row r="10" spans="1:14" s="11" customFormat="1" ht="11.25" hidden="1">
      <c r="A10" s="6" t="s">
        <v>17</v>
      </c>
      <c r="B10" s="9">
        <v>186451</v>
      </c>
      <c r="C10" s="9">
        <v>163218</v>
      </c>
      <c r="D10" s="9">
        <v>156535</v>
      </c>
      <c r="E10" s="9">
        <v>169953</v>
      </c>
      <c r="F10" s="9">
        <v>191831.03</v>
      </c>
      <c r="G10" s="9">
        <v>185853</v>
      </c>
      <c r="H10" s="9">
        <v>152616</v>
      </c>
      <c r="I10" s="9">
        <v>157017.98</v>
      </c>
      <c r="J10" s="9">
        <v>131158.87</v>
      </c>
      <c r="K10" s="9">
        <v>151881.61</v>
      </c>
      <c r="L10" s="9">
        <v>183597.8</v>
      </c>
      <c r="M10" s="9">
        <v>227003.07</v>
      </c>
      <c r="N10" s="24">
        <f>SUM(B10:M10)</f>
        <v>2057116.3599999999</v>
      </c>
    </row>
    <row r="11" spans="1:14" s="11" customFormat="1" ht="11.25" hidden="1">
      <c r="A11" s="6" t="s">
        <v>18</v>
      </c>
      <c r="B11" s="9">
        <v>80151</v>
      </c>
      <c r="C11" s="9">
        <v>84899</v>
      </c>
      <c r="D11" s="9">
        <v>90256</v>
      </c>
      <c r="E11" s="9">
        <v>83649</v>
      </c>
      <c r="F11" s="9">
        <v>96285.69</v>
      </c>
      <c r="G11" s="9">
        <v>84071</v>
      </c>
      <c r="H11" s="9">
        <v>81731</v>
      </c>
      <c r="I11" s="9">
        <v>84560.15</v>
      </c>
      <c r="J11" s="9">
        <v>91673.18</v>
      </c>
      <c r="K11" s="9">
        <v>77874.48</v>
      </c>
      <c r="L11" s="9">
        <v>98210.02</v>
      </c>
      <c r="M11" s="9">
        <v>91403.86</v>
      </c>
      <c r="N11" s="24">
        <f>SUM(B11:M11)</f>
        <v>1044764.38</v>
      </c>
    </row>
    <row r="12" spans="1:13" s="11" customFormat="1" ht="6" customHeight="1" hidden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1" customFormat="1" ht="11.25" hidden="1">
      <c r="A13" s="6">
        <v>2006</v>
      </c>
      <c r="B13" s="7" t="s">
        <v>4</v>
      </c>
      <c r="C13" s="7" t="s">
        <v>5</v>
      </c>
      <c r="D13" s="7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23" t="s">
        <v>2</v>
      </c>
    </row>
    <row r="14" spans="1:14" s="11" customFormat="1" ht="11.25" hidden="1">
      <c r="A14" s="6" t="s">
        <v>20</v>
      </c>
      <c r="B14" s="9">
        <v>211396.6</v>
      </c>
      <c r="C14" s="9">
        <v>182087.21</v>
      </c>
      <c r="D14" s="9">
        <v>172027.1</v>
      </c>
      <c r="E14" s="9">
        <v>193672.84</v>
      </c>
      <c r="F14" s="9">
        <v>212552.7</v>
      </c>
      <c r="G14" s="9">
        <v>206851.97</v>
      </c>
      <c r="H14" s="9">
        <v>185360.78</v>
      </c>
      <c r="I14" s="9">
        <v>187528.46</v>
      </c>
      <c r="J14" s="9">
        <v>174234.77</v>
      </c>
      <c r="K14" s="9">
        <v>157891.69</v>
      </c>
      <c r="L14" s="9">
        <v>194464.27</v>
      </c>
      <c r="M14" s="9">
        <v>236485.01</v>
      </c>
      <c r="N14" s="24">
        <f>SUM(B14:M14)</f>
        <v>2314553.4</v>
      </c>
    </row>
    <row r="15" spans="1:14" s="11" customFormat="1" ht="11.25" hidden="1">
      <c r="A15" s="6" t="s">
        <v>21</v>
      </c>
      <c r="B15" s="9">
        <v>99686.73</v>
      </c>
      <c r="C15" s="9">
        <v>74873.43</v>
      </c>
      <c r="D15" s="9">
        <v>94954.89</v>
      </c>
      <c r="E15" s="9">
        <v>83172.25</v>
      </c>
      <c r="F15" s="9">
        <v>96694.45</v>
      </c>
      <c r="G15" s="9">
        <v>89613.59</v>
      </c>
      <c r="H15" s="9">
        <v>82779.29</v>
      </c>
      <c r="I15" s="9">
        <v>98480.83</v>
      </c>
      <c r="J15" s="9">
        <v>88176.23</v>
      </c>
      <c r="K15" s="9">
        <v>102021.81</v>
      </c>
      <c r="L15" s="9">
        <v>84268.06</v>
      </c>
      <c r="M15" s="9">
        <v>100677.27</v>
      </c>
      <c r="N15" s="24">
        <f>SUM(B15:M15)</f>
        <v>1095398.83</v>
      </c>
    </row>
    <row r="16" spans="1:13" s="11" customFormat="1" ht="6" customHeight="1" hidden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 s="11" customFormat="1" ht="11.25" hidden="1">
      <c r="A17" s="6">
        <v>2007</v>
      </c>
      <c r="B17" s="7" t="s">
        <v>4</v>
      </c>
      <c r="C17" s="7" t="s">
        <v>5</v>
      </c>
      <c r="D17" s="7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8" t="s">
        <v>11</v>
      </c>
      <c r="J17" s="8" t="s">
        <v>12</v>
      </c>
      <c r="K17" s="8" t="s">
        <v>13</v>
      </c>
      <c r="L17" s="8" t="s">
        <v>14</v>
      </c>
      <c r="M17" s="8" t="s">
        <v>15</v>
      </c>
      <c r="N17" s="23" t="s">
        <v>2</v>
      </c>
    </row>
    <row r="18" spans="1:14" s="11" customFormat="1" ht="11.25" hidden="1">
      <c r="A18" s="6" t="s">
        <v>24</v>
      </c>
      <c r="B18" s="9">
        <v>211200.14</v>
      </c>
      <c r="C18" s="9">
        <v>226979.81</v>
      </c>
      <c r="D18" s="9">
        <v>184608.33</v>
      </c>
      <c r="E18" s="9">
        <v>220721.63</v>
      </c>
      <c r="F18" s="9">
        <v>236642.46</v>
      </c>
      <c r="G18" s="9">
        <v>241747.41</v>
      </c>
      <c r="H18" s="9">
        <v>188003.47</v>
      </c>
      <c r="I18" s="9">
        <v>198374.35</v>
      </c>
      <c r="J18" s="9">
        <v>204288.22</v>
      </c>
      <c r="K18" s="9">
        <v>193306.98</v>
      </c>
      <c r="L18" s="9">
        <v>226648.41</v>
      </c>
      <c r="M18" s="9">
        <v>341202.45</v>
      </c>
      <c r="N18" s="24">
        <f>SUM(B18:M18)</f>
        <v>2673723.6600000006</v>
      </c>
    </row>
    <row r="19" spans="1:14" s="11" customFormat="1" ht="11.25" hidden="1">
      <c r="A19" s="6" t="s">
        <v>25</v>
      </c>
      <c r="B19" s="9">
        <v>107288.53</v>
      </c>
      <c r="C19" s="9">
        <v>103171.35</v>
      </c>
      <c r="D19" s="9">
        <v>98089.15</v>
      </c>
      <c r="E19" s="9">
        <v>80249.87</v>
      </c>
      <c r="F19" s="9">
        <v>122046.87</v>
      </c>
      <c r="G19" s="9">
        <v>104254.38</v>
      </c>
      <c r="H19" s="9">
        <v>110643.01</v>
      </c>
      <c r="I19" s="9">
        <v>89737.44</v>
      </c>
      <c r="J19" s="9">
        <v>94515.48</v>
      </c>
      <c r="K19" s="9">
        <v>122299.57</v>
      </c>
      <c r="L19" s="9">
        <v>106083.9</v>
      </c>
      <c r="M19" s="9">
        <v>98529.13</v>
      </c>
      <c r="N19" s="24">
        <f>SUM(B19:M19)</f>
        <v>1236908.6800000002</v>
      </c>
    </row>
    <row r="20" spans="1:13" s="11" customFormat="1" ht="11.25" hidden="1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s="11" customFormat="1" ht="11.25" hidden="1">
      <c r="A21" s="6">
        <v>2008</v>
      </c>
      <c r="B21" s="7" t="s">
        <v>4</v>
      </c>
      <c r="C21" s="7" t="s">
        <v>5</v>
      </c>
      <c r="D21" s="7" t="s">
        <v>6</v>
      </c>
      <c r="E21" s="8" t="s">
        <v>7</v>
      </c>
      <c r="F21" s="8" t="s">
        <v>8</v>
      </c>
      <c r="G21" s="8" t="s">
        <v>9</v>
      </c>
      <c r="H21" s="8" t="s">
        <v>10</v>
      </c>
      <c r="I21" s="8" t="s">
        <v>11</v>
      </c>
      <c r="J21" s="8" t="s">
        <v>12</v>
      </c>
      <c r="K21" s="8" t="s">
        <v>13</v>
      </c>
      <c r="L21" s="8" t="s">
        <v>14</v>
      </c>
      <c r="M21" s="8" t="s">
        <v>15</v>
      </c>
      <c r="N21" s="23" t="s">
        <v>2</v>
      </c>
      <c r="P21" s="27"/>
    </row>
    <row r="22" spans="1:16" s="11" customFormat="1" ht="11.25" hidden="1">
      <c r="A22" s="6" t="s">
        <v>26</v>
      </c>
      <c r="B22" s="9">
        <v>267236.22</v>
      </c>
      <c r="C22" s="9">
        <v>293532.55</v>
      </c>
      <c r="D22" s="9">
        <v>231202.04</v>
      </c>
      <c r="E22" s="9">
        <v>267993.06</v>
      </c>
      <c r="F22" s="9">
        <v>281972.72</v>
      </c>
      <c r="G22" s="9">
        <v>243103.72</v>
      </c>
      <c r="H22" s="9">
        <v>220222.36</v>
      </c>
      <c r="I22" s="9">
        <v>268996.57</v>
      </c>
      <c r="J22" s="9">
        <v>236891.39</v>
      </c>
      <c r="K22" s="9">
        <v>225458.07</v>
      </c>
      <c r="L22" s="9">
        <v>285700.89</v>
      </c>
      <c r="M22" s="9">
        <v>469347.21</v>
      </c>
      <c r="N22" s="24">
        <f>SUM(B22:M22)</f>
        <v>3291656.8</v>
      </c>
      <c r="P22" s="27"/>
    </row>
    <row r="23" spans="1:14" s="11" customFormat="1" ht="11.25" hidden="1">
      <c r="A23" s="6" t="s">
        <v>27</v>
      </c>
      <c r="B23" s="9">
        <v>141548.42</v>
      </c>
      <c r="C23" s="9">
        <v>117262.85</v>
      </c>
      <c r="D23" s="9">
        <v>105805.86</v>
      </c>
      <c r="E23" s="9">
        <v>142588.1</v>
      </c>
      <c r="F23" s="9">
        <v>125335.7</v>
      </c>
      <c r="G23" s="9">
        <v>114675.65</v>
      </c>
      <c r="H23" s="9">
        <v>143364.1</v>
      </c>
      <c r="I23" s="9">
        <v>137657.17</v>
      </c>
      <c r="J23" s="9">
        <v>138170.14</v>
      </c>
      <c r="K23" s="9">
        <v>137694.08</v>
      </c>
      <c r="L23" s="9">
        <v>128533.31</v>
      </c>
      <c r="M23" s="9">
        <v>143615.31</v>
      </c>
      <c r="N23" s="24">
        <f>SUM(B23:M23)</f>
        <v>1576250.6900000002</v>
      </c>
    </row>
    <row r="24" spans="1:13" s="11" customFormat="1" ht="11.25" hidden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s="17" customFormat="1" ht="0.75" customHeight="1" hidden="1">
      <c r="A25" s="6">
        <v>2009</v>
      </c>
      <c r="B25" s="7" t="s">
        <v>4</v>
      </c>
      <c r="C25" s="7" t="s">
        <v>5</v>
      </c>
      <c r="D25" s="7" t="s">
        <v>6</v>
      </c>
      <c r="E25" s="8" t="s">
        <v>7</v>
      </c>
      <c r="F25" s="8" t="s">
        <v>8</v>
      </c>
      <c r="G25" s="8" t="s">
        <v>9</v>
      </c>
      <c r="H25" s="8" t="s">
        <v>10</v>
      </c>
      <c r="I25" s="8" t="s">
        <v>11</v>
      </c>
      <c r="J25" s="8" t="s">
        <v>12</v>
      </c>
      <c r="K25" s="8" t="s">
        <v>13</v>
      </c>
      <c r="L25" s="8" t="s">
        <v>14</v>
      </c>
      <c r="M25" s="8" t="s">
        <v>15</v>
      </c>
      <c r="N25" s="23" t="s">
        <v>2</v>
      </c>
    </row>
    <row r="26" spans="1:14" s="17" customFormat="1" ht="11.25" hidden="1">
      <c r="A26" s="6" t="s">
        <v>28</v>
      </c>
      <c r="B26" s="9">
        <v>272996.26</v>
      </c>
      <c r="C26" s="9">
        <v>254502.99</v>
      </c>
      <c r="D26" s="9">
        <v>203454.12</v>
      </c>
      <c r="E26" s="9">
        <v>242865.68</v>
      </c>
      <c r="F26" s="9">
        <v>288511.92</v>
      </c>
      <c r="G26" s="9">
        <v>248927.37</v>
      </c>
      <c r="H26" s="9">
        <v>191000.67</v>
      </c>
      <c r="I26" s="9">
        <v>222197.03</v>
      </c>
      <c r="J26" s="9">
        <v>196692.36</v>
      </c>
      <c r="K26" s="9">
        <v>226261.42</v>
      </c>
      <c r="L26" s="9">
        <v>282433.6</v>
      </c>
      <c r="M26" s="9">
        <v>467141.77</v>
      </c>
      <c r="N26" s="24">
        <f>SUM(B26:M26)</f>
        <v>3096985.19</v>
      </c>
    </row>
    <row r="27" spans="1:14" s="17" customFormat="1" ht="11.25" hidden="1">
      <c r="A27" s="6" t="s">
        <v>29</v>
      </c>
      <c r="B27" s="9">
        <v>149409.75</v>
      </c>
      <c r="C27" s="9">
        <v>133406.35</v>
      </c>
      <c r="D27" s="9">
        <v>174738.05</v>
      </c>
      <c r="E27" s="9">
        <v>145620.45</v>
      </c>
      <c r="F27" s="9">
        <v>156409.37</v>
      </c>
      <c r="G27" s="9">
        <v>159805.95</v>
      </c>
      <c r="H27" s="9">
        <v>146979.65</v>
      </c>
      <c r="I27" s="9">
        <v>134696.62</v>
      </c>
      <c r="J27" s="9">
        <v>188551.96</v>
      </c>
      <c r="K27" s="9">
        <v>159602.97</v>
      </c>
      <c r="L27" s="9">
        <v>142504.43</v>
      </c>
      <c r="M27" s="9">
        <v>240545.75</v>
      </c>
      <c r="N27" s="24">
        <f>SUM(B27:M27)</f>
        <v>1932271.2999999998</v>
      </c>
    </row>
    <row r="28" spans="1:14" s="17" customFormat="1" ht="11.25" hidden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9"/>
    </row>
    <row r="29" spans="1:14" s="17" customFormat="1" ht="11.25" hidden="1">
      <c r="A29" s="6">
        <v>2010</v>
      </c>
      <c r="B29" s="7" t="s">
        <v>4</v>
      </c>
      <c r="C29" s="7" t="s">
        <v>5</v>
      </c>
      <c r="D29" s="7" t="s">
        <v>6</v>
      </c>
      <c r="E29" s="8" t="s">
        <v>7</v>
      </c>
      <c r="F29" s="8" t="s">
        <v>8</v>
      </c>
      <c r="G29" s="8" t="s">
        <v>9</v>
      </c>
      <c r="H29" s="8" t="s">
        <v>10</v>
      </c>
      <c r="I29" s="8" t="s">
        <v>11</v>
      </c>
      <c r="J29" s="8" t="s">
        <v>12</v>
      </c>
      <c r="K29" s="8" t="s">
        <v>13</v>
      </c>
      <c r="L29" s="8" t="s">
        <v>14</v>
      </c>
      <c r="M29" s="8" t="s">
        <v>15</v>
      </c>
      <c r="N29" s="23" t="s">
        <v>2</v>
      </c>
    </row>
    <row r="30" spans="1:14" s="17" customFormat="1" ht="11.25" hidden="1">
      <c r="A30" s="6" t="s">
        <v>30</v>
      </c>
      <c r="B30" s="9">
        <v>233036.41</v>
      </c>
      <c r="C30" s="9">
        <v>284520.68</v>
      </c>
      <c r="D30" s="9">
        <v>211357.92</v>
      </c>
      <c r="E30" s="9">
        <v>253238.51</v>
      </c>
      <c r="F30" s="9">
        <v>311788.17</v>
      </c>
      <c r="G30" s="9">
        <v>270592.49</v>
      </c>
      <c r="H30" s="9">
        <v>198977.08</v>
      </c>
      <c r="I30" s="9">
        <v>266669.02</v>
      </c>
      <c r="J30" s="9">
        <v>222606.47</v>
      </c>
      <c r="K30" s="9">
        <v>239633.26</v>
      </c>
      <c r="L30" s="9">
        <v>287263.83</v>
      </c>
      <c r="M30" s="9">
        <v>533618.03</v>
      </c>
      <c r="N30" s="24">
        <f>SUM(B30:M30)</f>
        <v>3313301.87</v>
      </c>
    </row>
    <row r="31" spans="1:14" s="11" customFormat="1" ht="11.25" hidden="1">
      <c r="A31" s="6" t="s">
        <v>31</v>
      </c>
      <c r="B31" s="9">
        <v>201542.95</v>
      </c>
      <c r="C31" s="9">
        <v>170281.25</v>
      </c>
      <c r="D31" s="9">
        <v>210348.13</v>
      </c>
      <c r="E31" s="9">
        <v>205519.04</v>
      </c>
      <c r="F31" s="9">
        <v>194044.51</v>
      </c>
      <c r="G31" s="9">
        <v>200471.05</v>
      </c>
      <c r="H31" s="9">
        <v>203371.32</v>
      </c>
      <c r="I31" s="9">
        <v>208823.98</v>
      </c>
      <c r="J31" s="9">
        <v>219605.51</v>
      </c>
      <c r="K31" s="9">
        <v>236029.41</v>
      </c>
      <c r="L31" s="9">
        <v>229280.91</v>
      </c>
      <c r="M31" s="9">
        <v>245483.76</v>
      </c>
      <c r="N31" s="24">
        <f>SUM(B31:M31)</f>
        <v>2524801.8200000003</v>
      </c>
    </row>
    <row r="32" spans="1:14" s="11" customFormat="1" ht="9" customHeight="1" hidden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</row>
    <row r="33" spans="1:18" s="11" customFormat="1" ht="11.25" hidden="1">
      <c r="A33" s="6">
        <v>2011</v>
      </c>
      <c r="B33" s="7" t="s">
        <v>4</v>
      </c>
      <c r="C33" s="7" t="s">
        <v>5</v>
      </c>
      <c r="D33" s="7" t="s">
        <v>6</v>
      </c>
      <c r="E33" s="8" t="s">
        <v>7</v>
      </c>
      <c r="F33" s="8" t="s">
        <v>8</v>
      </c>
      <c r="G33" s="8" t="s">
        <v>9</v>
      </c>
      <c r="H33" s="8" t="s">
        <v>10</v>
      </c>
      <c r="I33" s="8" t="s">
        <v>11</v>
      </c>
      <c r="J33" s="8" t="s">
        <v>12</v>
      </c>
      <c r="K33" s="8" t="s">
        <v>13</v>
      </c>
      <c r="L33" s="8" t="s">
        <v>14</v>
      </c>
      <c r="M33" s="8" t="s">
        <v>15</v>
      </c>
      <c r="N33" s="23" t="s">
        <v>2</v>
      </c>
      <c r="P33" s="27"/>
      <c r="Q33" s="27"/>
      <c r="R33" s="27"/>
    </row>
    <row r="34" spans="1:18" s="11" customFormat="1" ht="11.25" hidden="1">
      <c r="A34" s="6" t="s">
        <v>32</v>
      </c>
      <c r="B34" s="57">
        <v>347198.38</v>
      </c>
      <c r="C34" s="57">
        <v>374055.34</v>
      </c>
      <c r="D34" s="57">
        <v>244190.94</v>
      </c>
      <c r="E34" s="57">
        <v>323674.3</v>
      </c>
      <c r="F34" s="57">
        <v>371510.35</v>
      </c>
      <c r="G34" s="57">
        <v>335314.27</v>
      </c>
      <c r="H34" s="57">
        <v>285243.76</v>
      </c>
      <c r="I34" s="57">
        <v>294234.04</v>
      </c>
      <c r="J34" s="57">
        <v>234896.31</v>
      </c>
      <c r="K34" s="57">
        <v>308754.62</v>
      </c>
      <c r="L34" s="57">
        <v>326223.21</v>
      </c>
      <c r="M34" s="57">
        <v>590955.41</v>
      </c>
      <c r="N34" s="60">
        <f>SUM(B34:M34)</f>
        <v>4036250.93</v>
      </c>
      <c r="O34" s="36"/>
      <c r="P34" s="35"/>
      <c r="Q34" s="35"/>
      <c r="R34" s="35"/>
    </row>
    <row r="35" spans="1:18" s="11" customFormat="1" ht="11.25" hidden="1">
      <c r="A35" s="6" t="s">
        <v>33</v>
      </c>
      <c r="B35" s="57">
        <v>229275.75</v>
      </c>
      <c r="C35" s="57">
        <v>206555.97</v>
      </c>
      <c r="D35" s="57">
        <v>233380.51</v>
      </c>
      <c r="E35" s="57">
        <v>232630.45</v>
      </c>
      <c r="F35" s="57">
        <v>226745.84</v>
      </c>
      <c r="G35" s="57">
        <v>225033.28</v>
      </c>
      <c r="H35" s="57">
        <v>242354.09</v>
      </c>
      <c r="I35" s="57">
        <v>240608.72</v>
      </c>
      <c r="J35" s="57">
        <v>253483.48</v>
      </c>
      <c r="K35" s="57">
        <v>256904.36</v>
      </c>
      <c r="L35" s="57">
        <v>261806.58</v>
      </c>
      <c r="M35" s="57">
        <v>266327.18</v>
      </c>
      <c r="N35" s="60">
        <f>SUM(B35:M35)</f>
        <v>2875106.2100000004</v>
      </c>
      <c r="P35" s="35"/>
      <c r="Q35" s="35"/>
      <c r="R35" s="35"/>
    </row>
    <row r="36" spans="1:18" s="11" customFormat="1" ht="9" customHeight="1" hidden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5"/>
      <c r="R36" s="27"/>
    </row>
    <row r="37" spans="1:18" s="11" customFormat="1" ht="1.5" customHeight="1" hidden="1">
      <c r="A37" s="6">
        <v>2012</v>
      </c>
      <c r="B37" s="7" t="s">
        <v>4</v>
      </c>
      <c r="C37" s="7" t="s">
        <v>5</v>
      </c>
      <c r="D37" s="7" t="s">
        <v>6</v>
      </c>
      <c r="E37" s="8" t="s">
        <v>7</v>
      </c>
      <c r="F37" s="8" t="s">
        <v>8</v>
      </c>
      <c r="G37" s="8" t="s">
        <v>9</v>
      </c>
      <c r="H37" s="8" t="s">
        <v>10</v>
      </c>
      <c r="I37" s="8" t="s">
        <v>11</v>
      </c>
      <c r="J37" s="8" t="s">
        <v>12</v>
      </c>
      <c r="K37" s="8" t="s">
        <v>13</v>
      </c>
      <c r="L37" s="8" t="s">
        <v>14</v>
      </c>
      <c r="M37" s="8" t="s">
        <v>15</v>
      </c>
      <c r="N37" s="23" t="s">
        <v>2</v>
      </c>
      <c r="R37" s="35"/>
    </row>
    <row r="38" spans="1:15" s="11" customFormat="1" ht="11.25" hidden="1">
      <c r="A38" s="6" t="s">
        <v>34</v>
      </c>
      <c r="B38" s="57">
        <v>344788.65</v>
      </c>
      <c r="C38" s="57">
        <v>417074.22</v>
      </c>
      <c r="D38" s="57">
        <v>283260.01</v>
      </c>
      <c r="E38" s="57">
        <v>357000.51</v>
      </c>
      <c r="F38" s="57">
        <v>399279.8</v>
      </c>
      <c r="G38" s="57">
        <v>340725</v>
      </c>
      <c r="H38" s="57">
        <v>254455.33</v>
      </c>
      <c r="I38" s="57">
        <v>280771.46</v>
      </c>
      <c r="J38" s="57">
        <v>245670.91</v>
      </c>
      <c r="K38" s="57">
        <v>260790.75</v>
      </c>
      <c r="L38" s="57">
        <v>352501.52</v>
      </c>
      <c r="M38" s="57">
        <v>616681.47</v>
      </c>
      <c r="N38" s="60">
        <f>SUM(B38:M38)</f>
        <v>4152999.630000001</v>
      </c>
      <c r="O38" s="36"/>
    </row>
    <row r="39" spans="1:14" s="11" customFormat="1" ht="11.25" hidden="1">
      <c r="A39" s="6" t="s">
        <v>35</v>
      </c>
      <c r="B39" s="57">
        <v>249827.85</v>
      </c>
      <c r="C39" s="57">
        <v>217545.5</v>
      </c>
      <c r="D39" s="57">
        <v>235374.46</v>
      </c>
      <c r="E39" s="57">
        <v>246499.75</v>
      </c>
      <c r="F39" s="57">
        <v>221464.26</v>
      </c>
      <c r="G39" s="57">
        <v>225370.78</v>
      </c>
      <c r="H39" s="57">
        <v>222803.04</v>
      </c>
      <c r="I39" s="57">
        <v>224065.27</v>
      </c>
      <c r="J39" s="57">
        <v>260037.69</v>
      </c>
      <c r="K39" s="57">
        <v>244992.57</v>
      </c>
      <c r="L39" s="57">
        <v>263661.97</v>
      </c>
      <c r="M39" s="57">
        <v>266526.91</v>
      </c>
      <c r="N39" s="60">
        <f>SUM(B39:M39)</f>
        <v>2878170.05</v>
      </c>
    </row>
    <row r="40" spans="1:14" s="11" customFormat="1" ht="9.75" customHeight="1" hidden="1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5"/>
    </row>
    <row r="41" spans="1:14" s="11" customFormat="1" ht="11.25" hidden="1">
      <c r="A41" s="6">
        <v>2013</v>
      </c>
      <c r="B41" s="7" t="s">
        <v>4</v>
      </c>
      <c r="C41" s="7" t="s">
        <v>5</v>
      </c>
      <c r="D41" s="7" t="s">
        <v>6</v>
      </c>
      <c r="E41" s="8" t="s">
        <v>7</v>
      </c>
      <c r="F41" s="8" t="s">
        <v>8</v>
      </c>
      <c r="G41" s="8" t="s">
        <v>9</v>
      </c>
      <c r="H41" s="8" t="s">
        <v>10</v>
      </c>
      <c r="I41" s="8" t="s">
        <v>11</v>
      </c>
      <c r="J41" s="8" t="s">
        <v>12</v>
      </c>
      <c r="K41" s="8" t="s">
        <v>13</v>
      </c>
      <c r="L41" s="8" t="s">
        <v>14</v>
      </c>
      <c r="M41" s="8" t="s">
        <v>15</v>
      </c>
      <c r="N41" s="23" t="s">
        <v>2</v>
      </c>
    </row>
    <row r="42" spans="1:14" s="11" customFormat="1" ht="11.25" hidden="1">
      <c r="A42" s="6" t="s">
        <v>36</v>
      </c>
      <c r="B42" s="57">
        <v>367364.62</v>
      </c>
      <c r="C42" s="57">
        <v>494249.81</v>
      </c>
      <c r="D42" s="57">
        <v>284651.19</v>
      </c>
      <c r="E42" s="57">
        <v>305424.3</v>
      </c>
      <c r="F42" s="57">
        <v>438853.2</v>
      </c>
      <c r="G42" s="57">
        <v>366131.99</v>
      </c>
      <c r="H42" s="57">
        <v>260732.69</v>
      </c>
      <c r="I42" s="57">
        <v>340903.84</v>
      </c>
      <c r="J42" s="57">
        <v>282142.67</v>
      </c>
      <c r="K42" s="57">
        <v>282147</v>
      </c>
      <c r="L42" s="57">
        <v>392460.73</v>
      </c>
      <c r="M42" s="57">
        <v>638892.69</v>
      </c>
      <c r="N42" s="60">
        <f>SUM(B42:M42)</f>
        <v>4453954.7299999995</v>
      </c>
    </row>
    <row r="43" spans="1:14" s="11" customFormat="1" ht="11.25" hidden="1">
      <c r="A43" s="6" t="s">
        <v>37</v>
      </c>
      <c r="B43" s="57">
        <v>241532.28</v>
      </c>
      <c r="C43" s="57">
        <v>216089.44</v>
      </c>
      <c r="D43" s="57">
        <v>204004.34</v>
      </c>
      <c r="E43" s="57">
        <v>245984.31</v>
      </c>
      <c r="F43" s="57">
        <v>244453.63</v>
      </c>
      <c r="G43" s="57">
        <v>228975.68</v>
      </c>
      <c r="H43" s="57">
        <v>227294.87</v>
      </c>
      <c r="I43" s="57">
        <v>238312.72</v>
      </c>
      <c r="J43" s="57">
        <v>253203.83</v>
      </c>
      <c r="K43" s="57">
        <v>246174.55</v>
      </c>
      <c r="L43" s="57">
        <v>273925.7</v>
      </c>
      <c r="M43" s="57">
        <v>273009.11</v>
      </c>
      <c r="N43" s="60">
        <f>SUM(B43:M43)</f>
        <v>2892960.4599999995</v>
      </c>
    </row>
    <row r="44" spans="1:14" s="11" customFormat="1" ht="9.75" customHeight="1" hidden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5"/>
    </row>
    <row r="45" spans="1:14" s="11" customFormat="1" ht="11.25" hidden="1">
      <c r="A45" s="6">
        <v>2014</v>
      </c>
      <c r="B45" s="7" t="s">
        <v>4</v>
      </c>
      <c r="C45" s="7" t="s">
        <v>5</v>
      </c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8" t="s">
        <v>12</v>
      </c>
      <c r="K45" s="8" t="s">
        <v>13</v>
      </c>
      <c r="L45" s="8" t="s">
        <v>14</v>
      </c>
      <c r="M45" s="8" t="s">
        <v>15</v>
      </c>
      <c r="N45" s="23" t="s">
        <v>2</v>
      </c>
    </row>
    <row r="46" spans="1:14" s="11" customFormat="1" ht="11.25" hidden="1">
      <c r="A46" s="6" t="s">
        <v>38</v>
      </c>
      <c r="B46" s="57">
        <v>475865.13</v>
      </c>
      <c r="C46" s="57">
        <v>508154.35</v>
      </c>
      <c r="D46" s="57">
        <v>301434.66</v>
      </c>
      <c r="E46" s="57">
        <v>344036.9</v>
      </c>
      <c r="F46" s="57">
        <v>458471.46</v>
      </c>
      <c r="G46" s="57">
        <v>343824.01</v>
      </c>
      <c r="H46" s="57">
        <v>295301.33</v>
      </c>
      <c r="I46" s="57">
        <v>358740.86</v>
      </c>
      <c r="J46" s="57">
        <v>314466.37</v>
      </c>
      <c r="K46" s="57">
        <v>297203.09</v>
      </c>
      <c r="L46" s="57">
        <v>393386.31</v>
      </c>
      <c r="M46" s="57">
        <v>682879.59</v>
      </c>
      <c r="N46" s="60">
        <f>SUM(B46:M46)</f>
        <v>4773764.06</v>
      </c>
    </row>
    <row r="47" spans="1:14" s="11" customFormat="1" ht="11.25" hidden="1">
      <c r="A47" s="6" t="s">
        <v>39</v>
      </c>
      <c r="B47" s="57">
        <v>250322.78</v>
      </c>
      <c r="C47" s="57">
        <v>236574.27</v>
      </c>
      <c r="D47" s="57">
        <v>246186.56</v>
      </c>
      <c r="E47" s="57">
        <v>233857.7</v>
      </c>
      <c r="F47" s="57">
        <v>230973.18</v>
      </c>
      <c r="G47" s="57">
        <v>240354.76</v>
      </c>
      <c r="H47" s="57">
        <v>223648.51</v>
      </c>
      <c r="I47" s="57">
        <v>234348.08</v>
      </c>
      <c r="J47" s="57">
        <v>259075.85</v>
      </c>
      <c r="K47" s="57">
        <v>259302.82</v>
      </c>
      <c r="L47" s="57">
        <v>282695.18</v>
      </c>
      <c r="M47" s="57">
        <v>272298.03</v>
      </c>
      <c r="N47" s="60">
        <f>SUM(B47:M47)</f>
        <v>2969637.7199999997</v>
      </c>
    </row>
    <row r="48" spans="1:14" s="11" customFormat="1" ht="15.75" customHeight="1" hidden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5"/>
    </row>
    <row r="49" spans="1:14" s="11" customFormat="1" ht="11.25" hidden="1">
      <c r="A49" s="6">
        <v>2015</v>
      </c>
      <c r="B49" s="7" t="s">
        <v>4</v>
      </c>
      <c r="C49" s="7" t="s">
        <v>5</v>
      </c>
      <c r="D49" s="7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8" t="s">
        <v>12</v>
      </c>
      <c r="K49" s="8" t="s">
        <v>13</v>
      </c>
      <c r="L49" s="8" t="s">
        <v>14</v>
      </c>
      <c r="M49" s="8" t="s">
        <v>15</v>
      </c>
      <c r="N49" s="23" t="s">
        <v>2</v>
      </c>
    </row>
    <row r="50" spans="1:14" s="11" customFormat="1" ht="11.25" hidden="1">
      <c r="A50" s="6" t="s">
        <v>40</v>
      </c>
      <c r="B50" s="57">
        <v>479468.57</v>
      </c>
      <c r="C50" s="57">
        <v>489444.52</v>
      </c>
      <c r="D50" s="57">
        <v>356488.45</v>
      </c>
      <c r="E50" s="57">
        <v>384745.48</v>
      </c>
      <c r="F50" s="57">
        <v>473129.61</v>
      </c>
      <c r="G50" s="57">
        <v>410243.72</v>
      </c>
      <c r="H50" s="57">
        <v>374555.14</v>
      </c>
      <c r="I50" s="57">
        <v>356519.17</v>
      </c>
      <c r="J50" s="57">
        <v>297232.23</v>
      </c>
      <c r="K50" s="57">
        <v>338299.57</v>
      </c>
      <c r="L50" s="57">
        <v>381966.73</v>
      </c>
      <c r="M50" s="57">
        <v>697546.21</v>
      </c>
      <c r="N50" s="60">
        <f>SUM(B50:M50)</f>
        <v>5039639.399999999</v>
      </c>
    </row>
    <row r="51" spans="1:14" s="11" customFormat="1" ht="11.25" hidden="1">
      <c r="A51" s="6" t="s">
        <v>41</v>
      </c>
      <c r="B51" s="57">
        <v>273196.97</v>
      </c>
      <c r="C51" s="57">
        <v>243365.3</v>
      </c>
      <c r="D51" s="57">
        <v>244408</v>
      </c>
      <c r="E51" s="57">
        <v>262728.14</v>
      </c>
      <c r="F51" s="57">
        <v>248607.75</v>
      </c>
      <c r="G51" s="57">
        <v>238245.3</v>
      </c>
      <c r="H51" s="57">
        <v>240515.32</v>
      </c>
      <c r="I51" s="57">
        <v>231040.18</v>
      </c>
      <c r="J51" s="57">
        <v>241146.04</v>
      </c>
      <c r="K51" s="57">
        <v>249342.41</v>
      </c>
      <c r="L51" s="57">
        <v>250838.88</v>
      </c>
      <c r="M51" s="57">
        <v>244875.39</v>
      </c>
      <c r="N51" s="60">
        <f>SUM(B51:M51)</f>
        <v>2968309.68</v>
      </c>
    </row>
    <row r="52" spans="1:14" s="11" customFormat="1" ht="14.25" customHeight="1" hidden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5"/>
    </row>
    <row r="53" spans="1:14" s="11" customFormat="1" ht="0.75" customHeight="1" hidden="1">
      <c r="A53" s="6">
        <v>2016</v>
      </c>
      <c r="B53" s="7" t="s">
        <v>4</v>
      </c>
      <c r="C53" s="7" t="s">
        <v>5</v>
      </c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8" t="s">
        <v>12</v>
      </c>
      <c r="K53" s="8" t="s">
        <v>13</v>
      </c>
      <c r="L53" s="8" t="s">
        <v>14</v>
      </c>
      <c r="M53" s="8" t="s">
        <v>15</v>
      </c>
      <c r="N53" s="23" t="s">
        <v>2</v>
      </c>
    </row>
    <row r="54" spans="1:14" s="11" customFormat="1" ht="12.75" customHeight="1" hidden="1">
      <c r="A54" s="6" t="s">
        <v>42</v>
      </c>
      <c r="B54" s="57">
        <v>417376.9</v>
      </c>
      <c r="C54" s="57">
        <v>522495.53</v>
      </c>
      <c r="D54" s="57">
        <v>317373.51</v>
      </c>
      <c r="E54" s="58">
        <v>377288.94</v>
      </c>
      <c r="F54" s="58">
        <v>501703.22</v>
      </c>
      <c r="G54" s="58">
        <v>414488.15</v>
      </c>
      <c r="H54" s="58">
        <v>499388.2</v>
      </c>
      <c r="I54" s="59">
        <v>372672.53</v>
      </c>
      <c r="J54" s="59">
        <v>303057.21</v>
      </c>
      <c r="K54" s="59">
        <v>367879.65</v>
      </c>
      <c r="L54" s="59">
        <v>671191.22</v>
      </c>
      <c r="M54" s="59">
        <v>1108671.92</v>
      </c>
      <c r="N54" s="24">
        <f>SUM(B54:M54)</f>
        <v>5873586.9799999995</v>
      </c>
    </row>
    <row r="55" spans="1:14" s="11" customFormat="1" ht="13.5" customHeight="1" hidden="1">
      <c r="A55" s="6" t="s">
        <v>43</v>
      </c>
      <c r="B55" s="57">
        <v>326441.51</v>
      </c>
      <c r="C55" s="57">
        <v>267151.13</v>
      </c>
      <c r="D55" s="57">
        <v>270187.43</v>
      </c>
      <c r="E55" s="57">
        <v>277796.86</v>
      </c>
      <c r="F55" s="57">
        <v>268706.59</v>
      </c>
      <c r="G55" s="57">
        <v>265480.69</v>
      </c>
      <c r="H55" s="57">
        <v>273976.2</v>
      </c>
      <c r="I55" s="42">
        <v>270617.76</v>
      </c>
      <c r="J55" s="42">
        <v>292333.24</v>
      </c>
      <c r="K55" s="42">
        <v>302401.55</v>
      </c>
      <c r="L55" s="42">
        <v>292706.85</v>
      </c>
      <c r="M55" s="42">
        <v>322146.72</v>
      </c>
      <c r="N55" s="24">
        <f>SUM(B55:M55)</f>
        <v>3429946.5300000003</v>
      </c>
    </row>
    <row r="56" spans="1:14" s="11" customFormat="1" ht="8.25" customHeight="1" hidden="1">
      <c r="A56" s="19"/>
      <c r="B56" s="52"/>
      <c r="C56" s="52"/>
      <c r="D56" s="52"/>
      <c r="E56" s="52"/>
      <c r="F56" s="52"/>
      <c r="G56" s="52"/>
      <c r="H56" s="52"/>
      <c r="I56" s="48"/>
      <c r="J56" s="48"/>
      <c r="K56" s="48"/>
      <c r="L56" s="48"/>
      <c r="M56" s="48"/>
      <c r="N56" s="24"/>
    </row>
    <row r="57" spans="1:14" s="11" customFormat="1" ht="13.5" customHeight="1" hidden="1">
      <c r="A57" s="6">
        <v>2017</v>
      </c>
      <c r="B57" s="7" t="s">
        <v>4</v>
      </c>
      <c r="C57" s="7" t="s">
        <v>5</v>
      </c>
      <c r="D57" s="7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8" t="s">
        <v>12</v>
      </c>
      <c r="K57" s="8" t="s">
        <v>13</v>
      </c>
      <c r="L57" s="8" t="s">
        <v>14</v>
      </c>
      <c r="M57" s="8" t="s">
        <v>15</v>
      </c>
      <c r="N57" s="23" t="s">
        <v>2</v>
      </c>
    </row>
    <row r="58" spans="1:14" s="11" customFormat="1" ht="13.5" customHeight="1" hidden="1">
      <c r="A58" s="6" t="s">
        <v>44</v>
      </c>
      <c r="B58" s="22">
        <v>446178.89</v>
      </c>
      <c r="C58" s="22">
        <v>571989.35</v>
      </c>
      <c r="D58" s="22">
        <v>358386.36</v>
      </c>
      <c r="E58" s="63">
        <v>431794.67</v>
      </c>
      <c r="F58" s="63">
        <v>489822.02</v>
      </c>
      <c r="G58" s="63">
        <v>451453.15</v>
      </c>
      <c r="H58" s="63">
        <v>641452.29</v>
      </c>
      <c r="I58" s="59">
        <v>395431.59</v>
      </c>
      <c r="J58" s="59">
        <v>332029.34</v>
      </c>
      <c r="K58" s="59">
        <v>376284.02</v>
      </c>
      <c r="L58" s="59">
        <v>387034.46</v>
      </c>
      <c r="M58" s="59">
        <v>801431.77</v>
      </c>
      <c r="N58" s="60">
        <f>SUM(B58:M58)</f>
        <v>5683287.91</v>
      </c>
    </row>
    <row r="59" spans="1:14" s="11" customFormat="1" ht="13.5" customHeight="1" hidden="1">
      <c r="A59" s="6" t="s">
        <v>45</v>
      </c>
      <c r="B59" s="22">
        <v>357513.61</v>
      </c>
      <c r="C59" s="22">
        <v>318755.27</v>
      </c>
      <c r="D59" s="22">
        <v>334686.26</v>
      </c>
      <c r="E59" s="22">
        <v>346875.19</v>
      </c>
      <c r="F59" s="22">
        <v>317360.98</v>
      </c>
      <c r="G59" s="22">
        <v>333325.12</v>
      </c>
      <c r="H59" s="22">
        <v>332185.43</v>
      </c>
      <c r="I59" s="42">
        <v>339070.14</v>
      </c>
      <c r="J59" s="42">
        <v>371197.43</v>
      </c>
      <c r="K59" s="42">
        <v>349962</v>
      </c>
      <c r="L59" s="42">
        <v>356892.94</v>
      </c>
      <c r="M59" s="42">
        <v>381733.35</v>
      </c>
      <c r="N59" s="60">
        <f>SUM(B59:M59)</f>
        <v>4139557.7200000007</v>
      </c>
    </row>
    <row r="60" spans="1:14" s="11" customFormat="1" ht="9" customHeight="1" hidden="1">
      <c r="A60" s="6"/>
      <c r="B60" s="22"/>
      <c r="C60" s="22"/>
      <c r="D60" s="22"/>
      <c r="E60" s="22"/>
      <c r="F60" s="22"/>
      <c r="G60" s="22"/>
      <c r="H60" s="22"/>
      <c r="I60" s="42"/>
      <c r="J60" s="42"/>
      <c r="K60" s="42"/>
      <c r="L60" s="42"/>
      <c r="M60" s="42"/>
      <c r="N60" s="60"/>
    </row>
    <row r="61" spans="1:14" s="11" customFormat="1" ht="13.5" customHeight="1">
      <c r="A61" s="7"/>
      <c r="B61" s="84" t="s">
        <v>4</v>
      </c>
      <c r="C61" s="7" t="s">
        <v>5</v>
      </c>
      <c r="D61" s="84" t="s">
        <v>6</v>
      </c>
      <c r="E61" s="8" t="s">
        <v>7</v>
      </c>
      <c r="F61" s="84" t="s">
        <v>8</v>
      </c>
      <c r="G61" s="8" t="s">
        <v>9</v>
      </c>
      <c r="H61" s="84" t="s">
        <v>10</v>
      </c>
      <c r="I61" s="8" t="s">
        <v>11</v>
      </c>
      <c r="J61" s="84" t="s">
        <v>12</v>
      </c>
      <c r="K61" s="8" t="s">
        <v>13</v>
      </c>
      <c r="L61" s="84" t="s">
        <v>14</v>
      </c>
      <c r="M61" s="8" t="s">
        <v>15</v>
      </c>
      <c r="N61" s="91" t="s">
        <v>2</v>
      </c>
    </row>
    <row r="62" spans="1:14" s="11" customFormat="1" ht="13.5" customHeight="1">
      <c r="A62" s="6" t="s">
        <v>46</v>
      </c>
      <c r="B62" s="85">
        <v>471893.94</v>
      </c>
      <c r="C62" s="22">
        <v>616912.93</v>
      </c>
      <c r="D62" s="85">
        <v>415423.59</v>
      </c>
      <c r="E62" s="63">
        <v>435558.11</v>
      </c>
      <c r="F62" s="85">
        <v>534535.61</v>
      </c>
      <c r="G62" s="63">
        <v>500567.17</v>
      </c>
      <c r="H62" s="85">
        <v>635796.75</v>
      </c>
      <c r="I62" s="59">
        <v>428895.32</v>
      </c>
      <c r="J62" s="87">
        <v>323473.18</v>
      </c>
      <c r="K62" s="59">
        <v>368245.02</v>
      </c>
      <c r="L62" s="87">
        <v>461577.78</v>
      </c>
      <c r="M62" s="59">
        <v>868405.54</v>
      </c>
      <c r="N62" s="92">
        <f>SUM(B62:M62)</f>
        <v>6061284.9399999995</v>
      </c>
    </row>
    <row r="63" spans="1:14" s="11" customFormat="1" ht="6.75" customHeight="1">
      <c r="A63" s="6"/>
      <c r="B63" s="85"/>
      <c r="C63" s="22"/>
      <c r="D63" s="85"/>
      <c r="E63" s="22"/>
      <c r="F63" s="85"/>
      <c r="G63" s="22"/>
      <c r="H63" s="85"/>
      <c r="I63" s="42"/>
      <c r="J63" s="87"/>
      <c r="K63" s="42"/>
      <c r="L63" s="87"/>
      <c r="M63" s="42"/>
      <c r="N63" s="92"/>
    </row>
    <row r="64" spans="1:14" s="11" customFormat="1" ht="13.5" customHeight="1">
      <c r="A64" s="6" t="s">
        <v>48</v>
      </c>
      <c r="B64" s="85">
        <v>570283.65</v>
      </c>
      <c r="C64" s="22">
        <v>626422.48</v>
      </c>
      <c r="D64" s="85">
        <v>469029.5</v>
      </c>
      <c r="E64" s="63">
        <v>457589.9</v>
      </c>
      <c r="F64" s="85">
        <v>587236.89</v>
      </c>
      <c r="G64" s="63">
        <v>462565.22</v>
      </c>
      <c r="H64" s="85">
        <v>695584.34</v>
      </c>
      <c r="I64" s="59">
        <v>461722.91</v>
      </c>
      <c r="J64" s="87">
        <v>411001.49</v>
      </c>
      <c r="K64" s="59">
        <v>378380.23</v>
      </c>
      <c r="L64" s="87">
        <v>513516.11</v>
      </c>
      <c r="M64" s="59">
        <v>940906.25</v>
      </c>
      <c r="N64" s="92">
        <f>SUM(B64:M64)</f>
        <v>6574238.97</v>
      </c>
    </row>
    <row r="65" spans="1:14" s="39" customFormat="1" ht="6.75" customHeight="1">
      <c r="A65" s="43"/>
      <c r="B65" s="86"/>
      <c r="C65" s="49"/>
      <c r="D65" s="86"/>
      <c r="E65" s="49"/>
      <c r="F65" s="86"/>
      <c r="G65" s="49"/>
      <c r="H65" s="86"/>
      <c r="I65" s="47"/>
      <c r="J65" s="90"/>
      <c r="K65" s="47"/>
      <c r="L65" s="90"/>
      <c r="M65" s="47"/>
      <c r="N65" s="93"/>
    </row>
    <row r="66" spans="1:14" s="11" customFormat="1" ht="13.5" customHeight="1">
      <c r="A66" s="6" t="s">
        <v>50</v>
      </c>
      <c r="B66" s="85">
        <v>516767.18</v>
      </c>
      <c r="C66" s="22">
        <v>746705.49</v>
      </c>
      <c r="D66" s="85">
        <v>436619.39</v>
      </c>
      <c r="E66" s="63">
        <v>427983.66</v>
      </c>
      <c r="F66" s="85">
        <v>447146.02</v>
      </c>
      <c r="G66" s="63">
        <v>364000.84</v>
      </c>
      <c r="H66" s="85">
        <v>691052.8</v>
      </c>
      <c r="I66" s="59">
        <v>398603.28</v>
      </c>
      <c r="J66" s="87">
        <v>321078.46</v>
      </c>
      <c r="K66" s="59">
        <v>432041.97</v>
      </c>
      <c r="L66" s="87">
        <v>572638.91</v>
      </c>
      <c r="M66" s="59">
        <v>917266.21</v>
      </c>
      <c r="N66" s="92">
        <f>SUM(B66:M66)</f>
        <v>6271904.21</v>
      </c>
    </row>
    <row r="67" spans="1:14" s="39" customFormat="1" ht="6.75" customHeight="1">
      <c r="A67" s="43"/>
      <c r="B67" s="86"/>
      <c r="C67" s="49"/>
      <c r="D67" s="86"/>
      <c r="E67" s="49"/>
      <c r="F67" s="86"/>
      <c r="G67" s="49"/>
      <c r="H67" s="86"/>
      <c r="I67" s="47"/>
      <c r="J67" s="90"/>
      <c r="K67" s="47"/>
      <c r="L67" s="90"/>
      <c r="M67" s="47"/>
      <c r="N67" s="93"/>
    </row>
    <row r="68" spans="1:14" s="39" customFormat="1" ht="13.5" customHeight="1">
      <c r="A68" s="6" t="s">
        <v>52</v>
      </c>
      <c r="B68" s="85">
        <v>621140.53</v>
      </c>
      <c r="C68" s="22">
        <v>814157.76</v>
      </c>
      <c r="D68" s="85">
        <v>545712.85</v>
      </c>
      <c r="E68" s="63">
        <v>570501.41</v>
      </c>
      <c r="F68" s="85">
        <v>685664.17</v>
      </c>
      <c r="G68" s="63">
        <v>592993.04</v>
      </c>
      <c r="H68" s="85">
        <v>883541.64</v>
      </c>
      <c r="I68" s="59">
        <v>647824.44</v>
      </c>
      <c r="J68" s="87">
        <v>508760.77</v>
      </c>
      <c r="K68" s="59">
        <v>566929.26</v>
      </c>
      <c r="L68" s="87">
        <v>736286.14</v>
      </c>
      <c r="M68" s="58">
        <v>1048100.21</v>
      </c>
      <c r="N68" s="92">
        <f>SUM(B68:M68)</f>
        <v>8221612.219999999</v>
      </c>
    </row>
    <row r="69" spans="1:14" s="39" customFormat="1" ht="6.75" customHeight="1">
      <c r="A69" s="43"/>
      <c r="B69" s="86"/>
      <c r="C69" s="49"/>
      <c r="D69" s="86"/>
      <c r="E69" s="49"/>
      <c r="F69" s="86"/>
      <c r="G69" s="49"/>
      <c r="H69" s="86"/>
      <c r="I69" s="47"/>
      <c r="J69" s="90"/>
      <c r="K69" s="47"/>
      <c r="L69" s="90"/>
      <c r="M69" s="47"/>
      <c r="N69" s="93"/>
    </row>
    <row r="70" spans="1:14" s="39" customFormat="1" ht="13.5" customHeight="1">
      <c r="A70" s="6" t="s">
        <v>54</v>
      </c>
      <c r="B70" s="85">
        <v>758021.4</v>
      </c>
      <c r="C70" s="22">
        <v>1058133.95</v>
      </c>
      <c r="D70" s="85">
        <v>641483.75</v>
      </c>
      <c r="E70" s="22">
        <v>760385.37</v>
      </c>
      <c r="F70" s="85">
        <v>845852.85</v>
      </c>
      <c r="G70" s="22">
        <v>791456.76</v>
      </c>
      <c r="H70" s="89">
        <v>1161869.76</v>
      </c>
      <c r="I70" s="42">
        <v>773962.5</v>
      </c>
      <c r="J70" s="87">
        <v>642978.44</v>
      </c>
      <c r="K70" s="42">
        <v>678212.92</v>
      </c>
      <c r="L70" s="87">
        <v>852390.17</v>
      </c>
      <c r="M70" s="57">
        <v>1427489.49</v>
      </c>
      <c r="N70" s="92">
        <f>SUM(B70:M70)</f>
        <v>10392237.36</v>
      </c>
    </row>
    <row r="71" spans="1:14" s="39" customFormat="1" ht="6.75" customHeight="1">
      <c r="A71" s="43"/>
      <c r="B71" s="86"/>
      <c r="C71" s="49"/>
      <c r="D71" s="86"/>
      <c r="E71" s="49"/>
      <c r="F71" s="86"/>
      <c r="G71" s="49"/>
      <c r="H71" s="86"/>
      <c r="I71" s="47"/>
      <c r="J71" s="90"/>
      <c r="K71" s="47"/>
      <c r="L71" s="90"/>
      <c r="M71" s="47"/>
      <c r="N71" s="93"/>
    </row>
    <row r="72" spans="1:18" s="39" customFormat="1" ht="13.5" customHeight="1">
      <c r="A72" s="43" t="s">
        <v>56</v>
      </c>
      <c r="B72" s="86">
        <v>844593.25</v>
      </c>
      <c r="C72" s="49">
        <v>1145733.78</v>
      </c>
      <c r="D72" s="86">
        <v>700897.9</v>
      </c>
      <c r="E72" s="49">
        <v>801345.04</v>
      </c>
      <c r="F72" s="86">
        <v>890823.68</v>
      </c>
      <c r="G72" s="49">
        <v>832022.65</v>
      </c>
      <c r="H72" s="86">
        <v>1138349.71</v>
      </c>
      <c r="I72" s="47">
        <v>697708.31</v>
      </c>
      <c r="J72" s="47">
        <v>737190</v>
      </c>
      <c r="K72" s="47">
        <v>660575.82</v>
      </c>
      <c r="L72" s="47">
        <v>857073.62</v>
      </c>
      <c r="M72" s="74">
        <v>1465614.78</v>
      </c>
      <c r="N72" s="93">
        <f>SUM(B72:M72)</f>
        <v>10771928.54</v>
      </c>
      <c r="O72" s="75"/>
      <c r="P72" s="75"/>
      <c r="Q72" s="76"/>
      <c r="R72" s="75"/>
    </row>
    <row r="73" spans="1:16" s="39" customFormat="1" ht="6.75" customHeight="1">
      <c r="A73" s="43"/>
      <c r="B73" s="49"/>
      <c r="C73" s="49"/>
      <c r="D73" s="49"/>
      <c r="E73" s="49"/>
      <c r="F73" s="49"/>
      <c r="G73" s="49"/>
      <c r="H73" s="49"/>
      <c r="I73" s="47"/>
      <c r="J73" s="47"/>
      <c r="K73" s="47"/>
      <c r="L73" s="47"/>
      <c r="M73" s="47"/>
      <c r="N73" s="64"/>
      <c r="P73" s="75"/>
    </row>
    <row r="74" spans="1:15" s="11" customFormat="1" ht="12" customHeight="1">
      <c r="A74" s="10" t="s">
        <v>22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3" t="s">
        <v>23</v>
      </c>
      <c r="O74" s="36"/>
    </row>
    <row r="75" spans="1:14" s="11" customFormat="1" ht="11.25" hidden="1">
      <c r="A75" s="10" t="s">
        <v>17</v>
      </c>
      <c r="B75" s="22">
        <f aca="true" t="shared" si="0" ref="B75:M75">100/B6*B10-100</f>
        <v>27.126259664816658</v>
      </c>
      <c r="C75" s="22">
        <f t="shared" si="0"/>
        <v>1.9004332788092881</v>
      </c>
      <c r="D75" s="22">
        <f t="shared" si="0"/>
        <v>20.757089517696798</v>
      </c>
      <c r="E75" s="22">
        <f t="shared" si="0"/>
        <v>19.023874388083115</v>
      </c>
      <c r="F75" s="22">
        <f t="shared" si="0"/>
        <v>15.352393265183409</v>
      </c>
      <c r="G75" s="22">
        <f t="shared" si="0"/>
        <v>72.16103304215721</v>
      </c>
      <c r="H75" s="22">
        <f t="shared" si="0"/>
        <v>35.94263572796507</v>
      </c>
      <c r="I75" s="22">
        <f t="shared" si="0"/>
        <v>7.506798855217937</v>
      </c>
      <c r="J75" s="22">
        <f t="shared" si="0"/>
        <v>3.702575982795153</v>
      </c>
      <c r="K75" s="22">
        <f t="shared" si="0"/>
        <v>12.213971185814543</v>
      </c>
      <c r="L75" s="22">
        <f t="shared" si="0"/>
        <v>36.07094153919127</v>
      </c>
      <c r="M75" s="22">
        <f t="shared" si="0"/>
        <v>36.309526525955505</v>
      </c>
      <c r="N75" s="26">
        <v>24.62</v>
      </c>
    </row>
    <row r="76" spans="1:14" s="11" customFormat="1" ht="11.25" hidden="1">
      <c r="A76" s="10" t="s">
        <v>20</v>
      </c>
      <c r="B76" s="22">
        <f aca="true" t="shared" si="1" ref="B76:M76">100/B10*B14-100</f>
        <v>13.379172007658866</v>
      </c>
      <c r="C76" s="22">
        <f t="shared" si="1"/>
        <v>11.560740849661201</v>
      </c>
      <c r="D76" s="22">
        <f t="shared" si="1"/>
        <v>9.896892068866393</v>
      </c>
      <c r="E76" s="22">
        <f t="shared" si="1"/>
        <v>13.956705677451993</v>
      </c>
      <c r="F76" s="22">
        <f t="shared" si="1"/>
        <v>10.802042818620123</v>
      </c>
      <c r="G76" s="22">
        <f t="shared" si="1"/>
        <v>11.298698433708367</v>
      </c>
      <c r="H76" s="22">
        <f t="shared" si="1"/>
        <v>21.455666509409227</v>
      </c>
      <c r="I76" s="22">
        <f t="shared" si="1"/>
        <v>19.431201445847137</v>
      </c>
      <c r="J76" s="22">
        <f t="shared" si="1"/>
        <v>32.842536688521335</v>
      </c>
      <c r="K76" s="22">
        <f t="shared" si="1"/>
        <v>3.9570820983527994</v>
      </c>
      <c r="L76" s="22">
        <f t="shared" si="1"/>
        <v>5.918627565254056</v>
      </c>
      <c r="M76" s="22">
        <f t="shared" si="1"/>
        <v>4.177009588460635</v>
      </c>
      <c r="N76" s="26">
        <v>10.89</v>
      </c>
    </row>
    <row r="77" spans="1:14" s="11" customFormat="1" ht="11.25" hidden="1">
      <c r="A77" s="10" t="s">
        <v>24</v>
      </c>
      <c r="B77" s="22">
        <f aca="true" t="shared" si="2" ref="B77:M77">100/B14*B18-100</f>
        <v>-0.09293432344701102</v>
      </c>
      <c r="C77" s="22">
        <f t="shared" si="2"/>
        <v>24.654449919903755</v>
      </c>
      <c r="D77" s="22">
        <f t="shared" si="2"/>
        <v>7.313516300629374</v>
      </c>
      <c r="E77" s="22">
        <f t="shared" si="2"/>
        <v>13.966227789090112</v>
      </c>
      <c r="F77" s="22">
        <f t="shared" si="2"/>
        <v>11.333546927420812</v>
      </c>
      <c r="G77" s="22">
        <f t="shared" si="2"/>
        <v>16.869764402050407</v>
      </c>
      <c r="H77" s="22">
        <f t="shared" si="2"/>
        <v>1.4257007334561393</v>
      </c>
      <c r="I77" s="22">
        <f t="shared" si="2"/>
        <v>5.783596793788007</v>
      </c>
      <c r="J77" s="22">
        <f t="shared" si="2"/>
        <v>17.248824674891253</v>
      </c>
      <c r="K77" s="22">
        <f t="shared" si="2"/>
        <v>22.430116493147935</v>
      </c>
      <c r="L77" s="22">
        <f t="shared" si="2"/>
        <v>16.550155974668257</v>
      </c>
      <c r="M77" s="22">
        <f t="shared" si="2"/>
        <v>44.28079394968839</v>
      </c>
      <c r="N77" s="26">
        <v>17.55</v>
      </c>
    </row>
    <row r="78" spans="1:14" s="11" customFormat="1" ht="11.25" hidden="1">
      <c r="A78" s="10" t="s">
        <v>26</v>
      </c>
      <c r="B78" s="22">
        <f aca="true" t="shared" si="3" ref="B78:M78">100/B18*B22-100</f>
        <v>26.53221726084081</v>
      </c>
      <c r="C78" s="22">
        <f t="shared" si="3"/>
        <v>29.32099555462665</v>
      </c>
      <c r="D78" s="22">
        <f t="shared" si="3"/>
        <v>25.239224037181856</v>
      </c>
      <c r="E78" s="22">
        <f t="shared" si="3"/>
        <v>21.416763730858634</v>
      </c>
      <c r="F78" s="22">
        <f t="shared" si="3"/>
        <v>19.15559025206211</v>
      </c>
      <c r="G78" s="22">
        <f t="shared" si="3"/>
        <v>0.5610442734422776</v>
      </c>
      <c r="H78" s="22">
        <f t="shared" si="3"/>
        <v>17.13739113432321</v>
      </c>
      <c r="I78" s="22">
        <f t="shared" si="3"/>
        <v>35.60047959829484</v>
      </c>
      <c r="J78" s="22">
        <f t="shared" si="3"/>
        <v>15.959397952559385</v>
      </c>
      <c r="K78" s="22">
        <f t="shared" si="3"/>
        <v>16.632141270842894</v>
      </c>
      <c r="L78" s="22">
        <f t="shared" si="3"/>
        <v>26.054663255744885</v>
      </c>
      <c r="M78" s="22">
        <f t="shared" si="3"/>
        <v>37.55681121281515</v>
      </c>
      <c r="N78" s="26">
        <v>24.72</v>
      </c>
    </row>
    <row r="79" spans="1:14" s="17" customFormat="1" ht="11.25" hidden="1">
      <c r="A79" s="10" t="s">
        <v>28</v>
      </c>
      <c r="B79" s="22">
        <f aca="true" t="shared" si="4" ref="B79:M79">100/B22*B26-100</f>
        <v>2.155411418407297</v>
      </c>
      <c r="C79" s="22">
        <f t="shared" si="4"/>
        <v>-13.296501529387456</v>
      </c>
      <c r="D79" s="22">
        <f t="shared" si="4"/>
        <v>-12.001589605351242</v>
      </c>
      <c r="E79" s="22">
        <f t="shared" si="4"/>
        <v>-9.37613085950808</v>
      </c>
      <c r="F79" s="22">
        <f t="shared" si="4"/>
        <v>2.3190895913619016</v>
      </c>
      <c r="G79" s="22">
        <f t="shared" si="4"/>
        <v>2.395541294061644</v>
      </c>
      <c r="H79" s="22">
        <f t="shared" si="4"/>
        <v>-13.26917484673217</v>
      </c>
      <c r="I79" s="22">
        <f t="shared" si="4"/>
        <v>-17.397820351389612</v>
      </c>
      <c r="J79" s="22">
        <f t="shared" si="4"/>
        <v>-16.969392598017194</v>
      </c>
      <c r="K79" s="22">
        <f t="shared" si="4"/>
        <v>0.35631902641586066</v>
      </c>
      <c r="L79" s="22">
        <f t="shared" si="4"/>
        <v>-1.143605117925972</v>
      </c>
      <c r="M79" s="22">
        <f t="shared" si="4"/>
        <v>-0.46989519762992416</v>
      </c>
      <c r="N79" s="28">
        <v>-4.06</v>
      </c>
    </row>
    <row r="80" spans="1:14" s="11" customFormat="1" ht="11.25" hidden="1">
      <c r="A80" s="10" t="s">
        <v>30</v>
      </c>
      <c r="B80" s="22">
        <f aca="true" t="shared" si="5" ref="B80:N80">100/B26*B30-100</f>
        <v>-14.637508220808598</v>
      </c>
      <c r="C80" s="22">
        <f t="shared" si="5"/>
        <v>11.794631567982748</v>
      </c>
      <c r="D80" s="22">
        <f t="shared" si="5"/>
        <v>3.8848070513391377</v>
      </c>
      <c r="E80" s="22">
        <f t="shared" si="5"/>
        <v>4.271015155373135</v>
      </c>
      <c r="F80" s="22">
        <f t="shared" si="5"/>
        <v>8.067690929373029</v>
      </c>
      <c r="G80" s="22">
        <f t="shared" si="5"/>
        <v>8.703390069159525</v>
      </c>
      <c r="H80" s="22">
        <f t="shared" si="5"/>
        <v>4.176116240848785</v>
      </c>
      <c r="I80" s="22">
        <f t="shared" si="5"/>
        <v>20.014664462436798</v>
      </c>
      <c r="J80" s="22">
        <f t="shared" si="5"/>
        <v>13.174944873303687</v>
      </c>
      <c r="K80" s="22">
        <f t="shared" si="5"/>
        <v>5.909907221478591</v>
      </c>
      <c r="L80" s="22">
        <f t="shared" si="5"/>
        <v>1.7102179060848357</v>
      </c>
      <c r="M80" s="22">
        <f t="shared" si="5"/>
        <v>14.230425166218808</v>
      </c>
      <c r="N80" s="28">
        <f t="shared" si="5"/>
        <v>6.984750224136519</v>
      </c>
    </row>
    <row r="81" spans="1:14" s="34" customFormat="1" ht="11.25" hidden="1">
      <c r="A81" s="10" t="s">
        <v>32</v>
      </c>
      <c r="B81" s="22">
        <f aca="true" t="shared" si="6" ref="B81:M81">100/B30*B34-100</f>
        <v>48.988898344254466</v>
      </c>
      <c r="C81" s="22">
        <f t="shared" si="6"/>
        <v>31.46859483113846</v>
      </c>
      <c r="D81" s="22">
        <f t="shared" si="6"/>
        <v>15.534322063729618</v>
      </c>
      <c r="E81" s="22">
        <f t="shared" si="6"/>
        <v>27.814012173740863</v>
      </c>
      <c r="F81" s="22">
        <f t="shared" si="6"/>
        <v>19.154729315098763</v>
      </c>
      <c r="G81" s="22">
        <f t="shared" si="6"/>
        <v>23.91854260256818</v>
      </c>
      <c r="H81" s="22">
        <f t="shared" si="6"/>
        <v>43.355083912177236</v>
      </c>
      <c r="I81" s="22">
        <f t="shared" si="6"/>
        <v>10.336791277816957</v>
      </c>
      <c r="J81" s="22">
        <f t="shared" si="6"/>
        <v>5.520881760534635</v>
      </c>
      <c r="K81" s="22">
        <f t="shared" si="6"/>
        <v>28.844643685939076</v>
      </c>
      <c r="L81" s="22">
        <f t="shared" si="6"/>
        <v>13.56222953652049</v>
      </c>
      <c r="M81" s="22">
        <f t="shared" si="6"/>
        <v>10.745022989571765</v>
      </c>
      <c r="N81" s="33">
        <f aca="true" t="shared" si="7" ref="N81:N86">SUM(B81:M81)/12</f>
        <v>23.27031270775754</v>
      </c>
    </row>
    <row r="82" spans="1:14" s="30" customFormat="1" ht="11.25" hidden="1">
      <c r="A82" s="10" t="s">
        <v>34</v>
      </c>
      <c r="B82" s="22">
        <f aca="true" t="shared" si="8" ref="B82:M82">100/B34*B38-100</f>
        <v>-0.6940498973526132</v>
      </c>
      <c r="C82" s="22">
        <f t="shared" si="8"/>
        <v>11.500672601011388</v>
      </c>
      <c r="D82" s="22">
        <f t="shared" si="8"/>
        <v>15.999393753101572</v>
      </c>
      <c r="E82" s="22">
        <f t="shared" si="8"/>
        <v>10.296217524839022</v>
      </c>
      <c r="F82" s="22">
        <f t="shared" si="8"/>
        <v>7.474744647087235</v>
      </c>
      <c r="G82" s="22">
        <f t="shared" si="8"/>
        <v>1.613629506432872</v>
      </c>
      <c r="H82" s="22">
        <f t="shared" si="8"/>
        <v>-10.79372603979138</v>
      </c>
      <c r="I82" s="22">
        <f t="shared" si="8"/>
        <v>-4.575466523179969</v>
      </c>
      <c r="J82" s="22">
        <f t="shared" si="8"/>
        <v>4.5869600931577</v>
      </c>
      <c r="K82" s="22">
        <f t="shared" si="8"/>
        <v>-15.53462422683748</v>
      </c>
      <c r="L82" s="22">
        <f t="shared" si="8"/>
        <v>8.05531586792982</v>
      </c>
      <c r="M82" s="22">
        <f t="shared" si="8"/>
        <v>4.353299684658097</v>
      </c>
      <c r="N82" s="33">
        <f t="shared" si="7"/>
        <v>2.690197249254689</v>
      </c>
    </row>
    <row r="83" spans="1:14" s="38" customFormat="1" ht="11.25" hidden="1">
      <c r="A83" s="10" t="s">
        <v>36</v>
      </c>
      <c r="B83" s="42">
        <f aca="true" t="shared" si="9" ref="B83:M83">100/B38*B42-100</f>
        <v>6.547770641521964</v>
      </c>
      <c r="C83" s="42">
        <f t="shared" si="9"/>
        <v>18.504042278134577</v>
      </c>
      <c r="D83" s="42">
        <f t="shared" si="9"/>
        <v>0.4911318050154705</v>
      </c>
      <c r="E83" s="42">
        <f t="shared" si="9"/>
        <v>-14.44709700834882</v>
      </c>
      <c r="F83" s="42">
        <f t="shared" si="9"/>
        <v>9.91119510678979</v>
      </c>
      <c r="G83" s="42">
        <f t="shared" si="9"/>
        <v>7.45674370826913</v>
      </c>
      <c r="H83" s="42">
        <f t="shared" si="9"/>
        <v>2.46697917469443</v>
      </c>
      <c r="I83" s="42">
        <f t="shared" si="9"/>
        <v>21.416842010936577</v>
      </c>
      <c r="J83" s="42">
        <f t="shared" si="9"/>
        <v>14.845778851065432</v>
      </c>
      <c r="K83" s="42">
        <f t="shared" si="9"/>
        <v>8.189036612686621</v>
      </c>
      <c r="L83" s="42">
        <f t="shared" si="9"/>
        <v>11.33589721825878</v>
      </c>
      <c r="M83" s="42">
        <f t="shared" si="9"/>
        <v>3.601732998398674</v>
      </c>
      <c r="N83" s="33">
        <f t="shared" si="7"/>
        <v>7.526671116451886</v>
      </c>
    </row>
    <row r="84" spans="1:14" s="34" customFormat="1" ht="0.75" customHeight="1" hidden="1">
      <c r="A84" s="10" t="s">
        <v>38</v>
      </c>
      <c r="B84" s="42">
        <f aca="true" t="shared" si="10" ref="B84:M84">100/B42*B46-100</f>
        <v>29.53482836752218</v>
      </c>
      <c r="C84" s="42">
        <f t="shared" si="10"/>
        <v>2.813261577176931</v>
      </c>
      <c r="D84" s="42">
        <f t="shared" si="10"/>
        <v>5.896153112867708</v>
      </c>
      <c r="E84" s="42">
        <f t="shared" si="10"/>
        <v>12.64228157353557</v>
      </c>
      <c r="F84" s="42">
        <f t="shared" si="10"/>
        <v>4.470346803897058</v>
      </c>
      <c r="G84" s="42">
        <f t="shared" si="10"/>
        <v>-6.092879237348242</v>
      </c>
      <c r="H84" s="42">
        <f t="shared" si="10"/>
        <v>13.258268458780535</v>
      </c>
      <c r="I84" s="42">
        <f t="shared" si="10"/>
        <v>5.232273124292163</v>
      </c>
      <c r="J84" s="42">
        <f t="shared" si="10"/>
        <v>11.456508864823604</v>
      </c>
      <c r="K84" s="42">
        <f t="shared" si="10"/>
        <v>5.336257341031455</v>
      </c>
      <c r="L84" s="42">
        <f t="shared" si="10"/>
        <v>0.23584015654253676</v>
      </c>
      <c r="M84" s="42">
        <f t="shared" si="10"/>
        <v>6.884865125002449</v>
      </c>
      <c r="N84" s="33">
        <f t="shared" si="7"/>
        <v>7.639000439010329</v>
      </c>
    </row>
    <row r="85" spans="1:14" s="34" customFormat="1" ht="11.25" hidden="1">
      <c r="A85" s="10" t="s">
        <v>40</v>
      </c>
      <c r="B85" s="42">
        <f aca="true" t="shared" si="11" ref="B85:M85">100/B46*B50-100</f>
        <v>0.7572397666540525</v>
      </c>
      <c r="C85" s="42">
        <f t="shared" si="11"/>
        <v>-3.6819186926176997</v>
      </c>
      <c r="D85" s="42">
        <f t="shared" si="11"/>
        <v>18.263921607422333</v>
      </c>
      <c r="E85" s="42">
        <f t="shared" si="11"/>
        <v>11.832620279975771</v>
      </c>
      <c r="F85" s="42">
        <f t="shared" si="11"/>
        <v>3.1971782932791513</v>
      </c>
      <c r="G85" s="42">
        <f t="shared" si="11"/>
        <v>19.317938267312968</v>
      </c>
      <c r="H85" s="42">
        <f t="shared" si="11"/>
        <v>26.838284135056213</v>
      </c>
      <c r="I85" s="42">
        <f t="shared" si="11"/>
        <v>-0.6193021893296446</v>
      </c>
      <c r="J85" s="42">
        <f t="shared" si="11"/>
        <v>-5.480439768487813</v>
      </c>
      <c r="K85" s="42">
        <f t="shared" si="11"/>
        <v>13.827743177232776</v>
      </c>
      <c r="L85" s="42">
        <f t="shared" si="11"/>
        <v>-2.9028920706468</v>
      </c>
      <c r="M85" s="42">
        <f t="shared" si="11"/>
        <v>2.1477607787340673</v>
      </c>
      <c r="N85" s="33">
        <f t="shared" si="7"/>
        <v>6.958177798715448</v>
      </c>
    </row>
    <row r="86" spans="1:14" s="38" customFormat="1" ht="12.75" customHeight="1" hidden="1">
      <c r="A86" s="10" t="s">
        <v>42</v>
      </c>
      <c r="B86" s="42">
        <f aca="true" t="shared" si="12" ref="B86:M86">100/B50*B54-100</f>
        <v>-12.950102235064122</v>
      </c>
      <c r="C86" s="42">
        <f t="shared" si="12"/>
        <v>6.752759229994041</v>
      </c>
      <c r="D86" s="42">
        <f t="shared" si="12"/>
        <v>-10.972288162491665</v>
      </c>
      <c r="E86" s="42">
        <f t="shared" si="12"/>
        <v>-1.938044860202126</v>
      </c>
      <c r="F86" s="42">
        <f t="shared" si="12"/>
        <v>6.039277482548599</v>
      </c>
      <c r="G86" s="42">
        <f t="shared" si="12"/>
        <v>1.0346118156300008</v>
      </c>
      <c r="H86" s="42">
        <f t="shared" si="12"/>
        <v>33.328353203215954</v>
      </c>
      <c r="I86" s="42">
        <f t="shared" si="12"/>
        <v>4.530853137574624</v>
      </c>
      <c r="J86" s="42">
        <f t="shared" si="12"/>
        <v>1.9597403686672976</v>
      </c>
      <c r="K86" s="42">
        <f t="shared" si="12"/>
        <v>8.743753354460381</v>
      </c>
      <c r="L86" s="42">
        <f t="shared" si="12"/>
        <v>75.71981203703265</v>
      </c>
      <c r="M86" s="42">
        <f t="shared" si="12"/>
        <v>58.93884937028042</v>
      </c>
      <c r="N86" s="33">
        <f t="shared" si="7"/>
        <v>14.265631228470506</v>
      </c>
    </row>
    <row r="87" spans="1:17" s="34" customFormat="1" ht="0.75" customHeight="1">
      <c r="A87" s="10" t="s">
        <v>44</v>
      </c>
      <c r="B87" s="42">
        <f aca="true" t="shared" si="13" ref="B87:M87">100/B54*B58-100</f>
        <v>6.9007149173804265</v>
      </c>
      <c r="C87" s="42">
        <f t="shared" si="13"/>
        <v>9.472582473576367</v>
      </c>
      <c r="D87" s="42">
        <f t="shared" si="13"/>
        <v>12.922581345872231</v>
      </c>
      <c r="E87" s="42">
        <f t="shared" si="13"/>
        <v>14.446681103347487</v>
      </c>
      <c r="F87" s="42">
        <f t="shared" si="13"/>
        <v>-2.3681729608990736</v>
      </c>
      <c r="G87" s="42">
        <f t="shared" si="13"/>
        <v>8.918228422211826</v>
      </c>
      <c r="H87" s="42">
        <f t="shared" si="13"/>
        <v>28.447626515804757</v>
      </c>
      <c r="I87" s="42">
        <f t="shared" si="13"/>
        <v>6.106986205825265</v>
      </c>
      <c r="J87" s="42">
        <f t="shared" si="13"/>
        <v>9.559954043000673</v>
      </c>
      <c r="K87" s="42">
        <f t="shared" si="13"/>
        <v>2.2845433282324876</v>
      </c>
      <c r="L87" s="42">
        <f t="shared" si="13"/>
        <v>-42.33618550612149</v>
      </c>
      <c r="M87" s="42">
        <f t="shared" si="13"/>
        <v>-27.712449865240558</v>
      </c>
      <c r="N87" s="33">
        <f aca="true" t="shared" si="14" ref="N87:N93">SUM(B87:M87)/12</f>
        <v>2.220257501915867</v>
      </c>
      <c r="P87" s="77"/>
      <c r="Q87" s="81"/>
    </row>
    <row r="88" spans="1:17" s="11" customFormat="1" ht="12.75" customHeight="1">
      <c r="A88" s="10" t="s">
        <v>46</v>
      </c>
      <c r="B88" s="87">
        <f aca="true" t="shared" si="15" ref="B88:M88">100/B58*B62-100</f>
        <v>5.763394588211028</v>
      </c>
      <c r="C88" s="42">
        <f t="shared" si="15"/>
        <v>7.853918958456148</v>
      </c>
      <c r="D88" s="87">
        <f t="shared" si="15"/>
        <v>15.915011386036014</v>
      </c>
      <c r="E88" s="42">
        <f t="shared" si="15"/>
        <v>0.8715809298896602</v>
      </c>
      <c r="F88" s="87">
        <f t="shared" si="15"/>
        <v>9.128538157594463</v>
      </c>
      <c r="G88" s="42">
        <f t="shared" si="15"/>
        <v>10.879095649238451</v>
      </c>
      <c r="H88" s="87">
        <f t="shared" si="15"/>
        <v>-0.8816774198436548</v>
      </c>
      <c r="I88" s="42">
        <f t="shared" si="15"/>
        <v>8.462583882081859</v>
      </c>
      <c r="J88" s="87">
        <f t="shared" si="15"/>
        <v>-2.576928894295918</v>
      </c>
      <c r="K88" s="42">
        <f t="shared" si="15"/>
        <v>-2.1364181237353677</v>
      </c>
      <c r="L88" s="87">
        <f t="shared" si="15"/>
        <v>19.26012479612281</v>
      </c>
      <c r="M88" s="42">
        <f t="shared" si="15"/>
        <v>8.35676504314273</v>
      </c>
      <c r="N88" s="94">
        <f t="shared" si="14"/>
        <v>6.741332412741518</v>
      </c>
      <c r="P88" s="82"/>
      <c r="Q88" s="82"/>
    </row>
    <row r="89" spans="1:17" s="11" customFormat="1" ht="12.75" customHeight="1">
      <c r="A89" s="10" t="s">
        <v>48</v>
      </c>
      <c r="B89" s="87">
        <f aca="true" t="shared" si="16" ref="B89:M89">100/B62*B64-100</f>
        <v>20.849962599646858</v>
      </c>
      <c r="C89" s="42">
        <f t="shared" si="16"/>
        <v>1.5414736079530513</v>
      </c>
      <c r="D89" s="87">
        <f t="shared" si="16"/>
        <v>12.903915735743354</v>
      </c>
      <c r="E89" s="42">
        <f t="shared" si="16"/>
        <v>5.058289466817655</v>
      </c>
      <c r="F89" s="87">
        <f t="shared" si="16"/>
        <v>9.859264567986415</v>
      </c>
      <c r="G89" s="42">
        <f t="shared" si="16"/>
        <v>-7.591778342155365</v>
      </c>
      <c r="H89" s="87">
        <f t="shared" si="16"/>
        <v>9.403569615604354</v>
      </c>
      <c r="I89" s="42">
        <f t="shared" si="16"/>
        <v>7.653986525196871</v>
      </c>
      <c r="J89" s="87">
        <f t="shared" si="16"/>
        <v>27.058907944083657</v>
      </c>
      <c r="K89" s="42">
        <f t="shared" si="16"/>
        <v>2.752300628532595</v>
      </c>
      <c r="L89" s="87">
        <f t="shared" si="16"/>
        <v>11.25234624595663</v>
      </c>
      <c r="M89" s="42">
        <f t="shared" si="16"/>
        <v>8.348715739422843</v>
      </c>
      <c r="N89" s="94">
        <f t="shared" si="14"/>
        <v>9.09091286123241</v>
      </c>
      <c r="P89" s="83"/>
      <c r="Q89" s="83"/>
    </row>
    <row r="90" spans="1:14" s="34" customFormat="1" ht="12.75" customHeight="1">
      <c r="A90" s="10" t="s">
        <v>50</v>
      </c>
      <c r="B90" s="87">
        <f aca="true" t="shared" si="17" ref="B90:M90">100/B64*B66-100</f>
        <v>-9.384184519405395</v>
      </c>
      <c r="C90" s="42">
        <f t="shared" si="17"/>
        <v>19.201579419691328</v>
      </c>
      <c r="D90" s="87">
        <f t="shared" si="17"/>
        <v>-6.910036575524572</v>
      </c>
      <c r="E90" s="42">
        <f t="shared" si="17"/>
        <v>-6.4700379094905855</v>
      </c>
      <c r="F90" s="87">
        <f t="shared" si="17"/>
        <v>-23.85593827390511</v>
      </c>
      <c r="G90" s="42">
        <f t="shared" si="17"/>
        <v>-21.308212493797072</v>
      </c>
      <c r="H90" s="87">
        <f t="shared" si="17"/>
        <v>-0.651472400888153</v>
      </c>
      <c r="I90" s="42">
        <f t="shared" si="17"/>
        <v>-13.670456594843856</v>
      </c>
      <c r="J90" s="87">
        <f t="shared" si="17"/>
        <v>-21.87900340701927</v>
      </c>
      <c r="K90" s="42">
        <f t="shared" si="17"/>
        <v>14.181961885270809</v>
      </c>
      <c r="L90" s="87">
        <f t="shared" si="17"/>
        <v>11.513329153393073</v>
      </c>
      <c r="M90" s="42">
        <f t="shared" si="17"/>
        <v>-2.51247560530075</v>
      </c>
      <c r="N90" s="94">
        <f t="shared" si="14"/>
        <v>-5.145412276818296</v>
      </c>
    </row>
    <row r="91" spans="1:14" s="34" customFormat="1" ht="12.75" customHeight="1">
      <c r="A91" s="10" t="s">
        <v>52</v>
      </c>
      <c r="B91" s="87">
        <f aca="true" t="shared" si="18" ref="B91:M91">100/B66*B68-100</f>
        <v>20.197364314041778</v>
      </c>
      <c r="C91" s="42">
        <f t="shared" si="18"/>
        <v>9.033316468585213</v>
      </c>
      <c r="D91" s="87">
        <f t="shared" si="18"/>
        <v>24.985940271686047</v>
      </c>
      <c r="E91" s="42">
        <f t="shared" si="18"/>
        <v>33.29981102549573</v>
      </c>
      <c r="F91" s="87">
        <f t="shared" si="18"/>
        <v>53.34233993629195</v>
      </c>
      <c r="G91" s="42">
        <f t="shared" si="18"/>
        <v>62.909799878483796</v>
      </c>
      <c r="H91" s="87">
        <f t="shared" si="18"/>
        <v>27.854433120016296</v>
      </c>
      <c r="I91" s="42">
        <f t="shared" si="18"/>
        <v>62.52360994119263</v>
      </c>
      <c r="J91" s="87">
        <f t="shared" si="18"/>
        <v>58.453721872217784</v>
      </c>
      <c r="K91" s="42">
        <f t="shared" si="18"/>
        <v>31.220876527342938</v>
      </c>
      <c r="L91" s="87">
        <f t="shared" si="18"/>
        <v>28.577734963905954</v>
      </c>
      <c r="M91" s="42">
        <f t="shared" si="18"/>
        <v>14.263471015682569</v>
      </c>
      <c r="N91" s="94">
        <f t="shared" si="14"/>
        <v>35.55520161124523</v>
      </c>
    </row>
    <row r="92" spans="1:14" s="34" customFormat="1" ht="12.75" customHeight="1">
      <c r="A92" s="10" t="s">
        <v>54</v>
      </c>
      <c r="B92" s="87">
        <f aca="true" t="shared" si="19" ref="B92:M92">100/B68*B70-100</f>
        <v>22.037021155260945</v>
      </c>
      <c r="C92" s="42">
        <f t="shared" si="19"/>
        <v>29.96669711776744</v>
      </c>
      <c r="D92" s="87">
        <f t="shared" si="19"/>
        <v>17.5496875325549</v>
      </c>
      <c r="E92" s="42">
        <f t="shared" si="19"/>
        <v>33.28369687990781</v>
      </c>
      <c r="F92" s="87">
        <f t="shared" si="19"/>
        <v>23.362556628852275</v>
      </c>
      <c r="G92" s="42">
        <f t="shared" si="19"/>
        <v>33.46813648942657</v>
      </c>
      <c r="H92" s="87">
        <f t="shared" si="19"/>
        <v>31.50141514552726</v>
      </c>
      <c r="I92" s="42">
        <f t="shared" si="19"/>
        <v>19.47102520553254</v>
      </c>
      <c r="J92" s="87">
        <f t="shared" si="19"/>
        <v>26.381293117391877</v>
      </c>
      <c r="K92" s="42">
        <f t="shared" si="19"/>
        <v>19.629196771392614</v>
      </c>
      <c r="L92" s="87">
        <f t="shared" si="19"/>
        <v>15.76887349801261</v>
      </c>
      <c r="M92" s="42">
        <f t="shared" si="19"/>
        <v>36.19780593307962</v>
      </c>
      <c r="N92" s="94">
        <f t="shared" si="14"/>
        <v>25.718117122892206</v>
      </c>
    </row>
    <row r="93" spans="1:14" s="34" customFormat="1" ht="12.75" customHeight="1">
      <c r="A93" s="37" t="s">
        <v>56</v>
      </c>
      <c r="B93" s="88">
        <f aca="true" t="shared" si="20" ref="B93:M93">100/B70*B72-100</f>
        <v>11.420765957267164</v>
      </c>
      <c r="C93" s="67">
        <f t="shared" si="20"/>
        <v>8.278708947955039</v>
      </c>
      <c r="D93" s="88">
        <f t="shared" si="20"/>
        <v>9.261988320047081</v>
      </c>
      <c r="E93" s="67">
        <f t="shared" si="20"/>
        <v>5.386698852451616</v>
      </c>
      <c r="F93" s="88">
        <f t="shared" si="20"/>
        <v>5.316625699139053</v>
      </c>
      <c r="G93" s="67">
        <f t="shared" si="20"/>
        <v>5.125471415519911</v>
      </c>
      <c r="H93" s="88">
        <f t="shared" si="20"/>
        <v>-2.0243275803993726</v>
      </c>
      <c r="I93" s="67">
        <f t="shared" si="20"/>
        <v>-9.852439879193113</v>
      </c>
      <c r="J93" s="67">
        <f t="shared" si="20"/>
        <v>14.652366881850654</v>
      </c>
      <c r="K93" s="67">
        <f t="shared" si="20"/>
        <v>-2.600525510484232</v>
      </c>
      <c r="L93" s="67">
        <f t="shared" si="20"/>
        <v>0.549449086208952</v>
      </c>
      <c r="M93" s="67">
        <f t="shared" si="20"/>
        <v>2.6707930438072793</v>
      </c>
      <c r="N93" s="95">
        <f t="shared" si="14"/>
        <v>4.015464602847502</v>
      </c>
    </row>
    <row r="94" spans="2:8" s="3" customFormat="1" ht="11.25">
      <c r="B94" s="16"/>
      <c r="C94" s="16"/>
      <c r="D94" s="16"/>
      <c r="E94" s="16"/>
      <c r="F94" s="16"/>
      <c r="G94" s="16"/>
      <c r="H94" s="16"/>
    </row>
    <row r="95" ht="12.75">
      <c r="I95" s="54"/>
    </row>
    <row r="96" ht="12.75">
      <c r="I96" s="54"/>
    </row>
    <row r="97" spans="8:9" ht="12.75">
      <c r="H97" s="79"/>
      <c r="I97" s="54"/>
    </row>
    <row r="98" ht="12.75">
      <c r="H98" s="78"/>
    </row>
    <row r="99" ht="12.75">
      <c r="H99" s="78"/>
    </row>
    <row r="100" ht="12.75">
      <c r="H100" s="80"/>
    </row>
  </sheetData>
  <sheetProtection/>
  <mergeCells count="1">
    <mergeCell ref="A4:M4"/>
  </mergeCells>
  <printOptions gridLines="1"/>
  <pageMargins left="0" right="0" top="0.3937007874015748" bottom="0.1968503937007874" header="0.5118110236220472" footer="0.5118110236220472"/>
  <pageSetup horizontalDpi="600" verticalDpi="600" orientation="landscape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N91" sqref="N91"/>
    </sheetView>
  </sheetViews>
  <sheetFormatPr defaultColWidth="9.140625" defaultRowHeight="12.75"/>
  <cols>
    <col min="2" max="3" width="10.28125" style="0" customWidth="1"/>
    <col min="4" max="4" width="10.140625" style="0" customWidth="1"/>
    <col min="5" max="5" width="10.57421875" style="0" customWidth="1"/>
    <col min="6" max="6" width="9.8515625" style="0" customWidth="1"/>
    <col min="7" max="8" width="10.00390625" style="0" customWidth="1"/>
    <col min="9" max="9" width="9.7109375" style="0" customWidth="1"/>
    <col min="10" max="10" width="9.8515625" style="0" customWidth="1"/>
    <col min="11" max="12" width="9.7109375" style="0" customWidth="1"/>
    <col min="13" max="13" width="10.140625" style="0" customWidth="1"/>
    <col min="14" max="14" width="10.28125" style="0" customWidth="1"/>
  </cols>
  <sheetData>
    <row r="1" s="3" customFormat="1" ht="11.25">
      <c r="A1" s="14" t="s">
        <v>1</v>
      </c>
    </row>
    <row r="2" spans="1:4" s="3" customFormat="1" ht="11.25">
      <c r="A2" s="14" t="s">
        <v>0</v>
      </c>
      <c r="B2" s="14"/>
      <c r="C2" s="14"/>
      <c r="D2" s="14"/>
    </row>
    <row r="3" spans="1:4" s="3" customFormat="1" ht="10.5" customHeight="1">
      <c r="A3" s="14"/>
      <c r="B3" s="14"/>
      <c r="C3" s="14"/>
      <c r="D3" s="14"/>
    </row>
    <row r="4" spans="1:13" s="11" customFormat="1" ht="16.5" customHeight="1">
      <c r="A4" s="101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s="11" customFormat="1" ht="0.75" customHeight="1" hidden="1">
      <c r="A5" s="6">
        <v>2004</v>
      </c>
      <c r="B5" s="7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23" t="s">
        <v>2</v>
      </c>
    </row>
    <row r="6" spans="1:14" s="11" customFormat="1" ht="11.25" hidden="1">
      <c r="A6" s="6" t="s">
        <v>16</v>
      </c>
      <c r="B6" s="9">
        <v>146666</v>
      </c>
      <c r="C6" s="9">
        <v>160174</v>
      </c>
      <c r="D6" s="9">
        <v>129628</v>
      </c>
      <c r="E6" s="9">
        <v>142789</v>
      </c>
      <c r="F6" s="9">
        <v>166300</v>
      </c>
      <c r="G6" s="9">
        <v>107953</v>
      </c>
      <c r="H6" s="9">
        <v>112265</v>
      </c>
      <c r="I6" s="9">
        <v>146054</v>
      </c>
      <c r="J6" s="9">
        <v>126476</v>
      </c>
      <c r="K6" s="9">
        <v>135350</v>
      </c>
      <c r="L6" s="9">
        <v>134928</v>
      </c>
      <c r="M6" s="9">
        <v>166535</v>
      </c>
      <c r="N6" s="24">
        <f>SUM(B6:M6)</f>
        <v>1675118</v>
      </c>
    </row>
    <row r="7" spans="1:14" s="11" customFormat="1" ht="11.25" hidden="1">
      <c r="A7" s="6" t="s">
        <v>19</v>
      </c>
      <c r="B7" s="9">
        <v>84539</v>
      </c>
      <c r="C7" s="9">
        <v>61613</v>
      </c>
      <c r="D7" s="9">
        <v>77365</v>
      </c>
      <c r="E7" s="9">
        <v>76358</v>
      </c>
      <c r="F7" s="9">
        <v>68576</v>
      </c>
      <c r="G7" s="9">
        <v>82841</v>
      </c>
      <c r="H7" s="9">
        <v>72094</v>
      </c>
      <c r="I7" s="9">
        <v>75923</v>
      </c>
      <c r="J7" s="9">
        <v>76012</v>
      </c>
      <c r="K7" s="9">
        <v>77065</v>
      </c>
      <c r="L7" s="9">
        <v>79912</v>
      </c>
      <c r="M7" s="9">
        <v>83765</v>
      </c>
      <c r="N7" s="24">
        <f>SUM(B7:M7)</f>
        <v>916063</v>
      </c>
    </row>
    <row r="8" s="11" customFormat="1" ht="8.25" customHeight="1" hidden="1"/>
    <row r="9" spans="1:14" s="11" customFormat="1" ht="11.25" hidden="1">
      <c r="A9" s="6">
        <v>2005</v>
      </c>
      <c r="B9" s="7" t="s">
        <v>4</v>
      </c>
      <c r="C9" s="7" t="s">
        <v>5</v>
      </c>
      <c r="D9" s="7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23" t="s">
        <v>2</v>
      </c>
    </row>
    <row r="10" spans="1:14" s="11" customFormat="1" ht="11.25" hidden="1">
      <c r="A10" s="6" t="s">
        <v>17</v>
      </c>
      <c r="B10" s="9">
        <v>186451</v>
      </c>
      <c r="C10" s="9">
        <v>163218</v>
      </c>
      <c r="D10" s="9">
        <v>156535</v>
      </c>
      <c r="E10" s="9">
        <v>169953</v>
      </c>
      <c r="F10" s="9">
        <v>191831.03</v>
      </c>
      <c r="G10" s="9">
        <v>185853</v>
      </c>
      <c r="H10" s="9">
        <v>152616</v>
      </c>
      <c r="I10" s="9">
        <v>157017.98</v>
      </c>
      <c r="J10" s="9">
        <v>131158.87</v>
      </c>
      <c r="K10" s="9">
        <v>151881.61</v>
      </c>
      <c r="L10" s="9">
        <v>183597.8</v>
      </c>
      <c r="M10" s="9">
        <v>227003.07</v>
      </c>
      <c r="N10" s="24">
        <f>SUM(B10:M10)</f>
        <v>2057116.3599999999</v>
      </c>
    </row>
    <row r="11" spans="1:14" s="11" customFormat="1" ht="11.25" hidden="1">
      <c r="A11" s="6" t="s">
        <v>18</v>
      </c>
      <c r="B11" s="9">
        <v>80151</v>
      </c>
      <c r="C11" s="9">
        <v>84899</v>
      </c>
      <c r="D11" s="9">
        <v>90256</v>
      </c>
      <c r="E11" s="9">
        <v>83649</v>
      </c>
      <c r="F11" s="9">
        <v>96285.69</v>
      </c>
      <c r="G11" s="9">
        <v>84071</v>
      </c>
      <c r="H11" s="9">
        <v>81731</v>
      </c>
      <c r="I11" s="9">
        <v>84560.15</v>
      </c>
      <c r="J11" s="9">
        <v>91673.18</v>
      </c>
      <c r="K11" s="9">
        <v>77874.48</v>
      </c>
      <c r="L11" s="9">
        <v>98210.02</v>
      </c>
      <c r="M11" s="9">
        <v>91403.86</v>
      </c>
      <c r="N11" s="24">
        <f>SUM(B11:M11)</f>
        <v>1044764.38</v>
      </c>
    </row>
    <row r="12" spans="1:13" s="11" customFormat="1" ht="6" customHeight="1" hidden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1" customFormat="1" ht="11.25" hidden="1">
      <c r="A13" s="6">
        <v>2006</v>
      </c>
      <c r="B13" s="7" t="s">
        <v>4</v>
      </c>
      <c r="C13" s="7" t="s">
        <v>5</v>
      </c>
      <c r="D13" s="7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23" t="s">
        <v>2</v>
      </c>
    </row>
    <row r="14" spans="1:14" s="11" customFormat="1" ht="11.25" hidden="1">
      <c r="A14" s="6" t="s">
        <v>20</v>
      </c>
      <c r="B14" s="9">
        <v>211396.6</v>
      </c>
      <c r="C14" s="9">
        <v>182087.21</v>
      </c>
      <c r="D14" s="9">
        <v>172027.1</v>
      </c>
      <c r="E14" s="9">
        <v>193672.84</v>
      </c>
      <c r="F14" s="9">
        <v>212552.7</v>
      </c>
      <c r="G14" s="9">
        <v>206851.97</v>
      </c>
      <c r="H14" s="9">
        <v>185360.78</v>
      </c>
      <c r="I14" s="9">
        <v>187528.46</v>
      </c>
      <c r="J14" s="9">
        <v>174234.77</v>
      </c>
      <c r="K14" s="9">
        <v>157891.69</v>
      </c>
      <c r="L14" s="9">
        <v>194464.27</v>
      </c>
      <c r="M14" s="9">
        <v>236485.01</v>
      </c>
      <c r="N14" s="24">
        <f>SUM(B14:M14)</f>
        <v>2314553.4</v>
      </c>
    </row>
    <row r="15" spans="1:14" s="11" customFormat="1" ht="11.25" hidden="1">
      <c r="A15" s="6" t="s">
        <v>21</v>
      </c>
      <c r="B15" s="9">
        <v>99686.73</v>
      </c>
      <c r="C15" s="9">
        <v>74873.43</v>
      </c>
      <c r="D15" s="9">
        <v>94954.89</v>
      </c>
      <c r="E15" s="9">
        <v>83172.25</v>
      </c>
      <c r="F15" s="9">
        <v>96694.45</v>
      </c>
      <c r="G15" s="9">
        <v>89613.59</v>
      </c>
      <c r="H15" s="9">
        <v>82779.29</v>
      </c>
      <c r="I15" s="9">
        <v>98480.83</v>
      </c>
      <c r="J15" s="9">
        <v>88176.23</v>
      </c>
      <c r="K15" s="9">
        <v>102021.81</v>
      </c>
      <c r="L15" s="9">
        <v>84268.06</v>
      </c>
      <c r="M15" s="9">
        <v>100677.27</v>
      </c>
      <c r="N15" s="24">
        <f>SUM(B15:M15)</f>
        <v>1095398.83</v>
      </c>
    </row>
    <row r="16" spans="1:13" s="11" customFormat="1" ht="6" customHeight="1" hidden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 s="11" customFormat="1" ht="11.25" hidden="1">
      <c r="A17" s="6">
        <v>2007</v>
      </c>
      <c r="B17" s="7" t="s">
        <v>4</v>
      </c>
      <c r="C17" s="7" t="s">
        <v>5</v>
      </c>
      <c r="D17" s="7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8" t="s">
        <v>11</v>
      </c>
      <c r="J17" s="8" t="s">
        <v>12</v>
      </c>
      <c r="K17" s="8" t="s">
        <v>13</v>
      </c>
      <c r="L17" s="8" t="s">
        <v>14</v>
      </c>
      <c r="M17" s="8" t="s">
        <v>15</v>
      </c>
      <c r="N17" s="23" t="s">
        <v>2</v>
      </c>
    </row>
    <row r="18" spans="1:14" s="11" customFormat="1" ht="11.25" hidden="1">
      <c r="A18" s="6" t="s">
        <v>24</v>
      </c>
      <c r="B18" s="9">
        <v>211200.14</v>
      </c>
      <c r="C18" s="9">
        <v>226979.81</v>
      </c>
      <c r="D18" s="9">
        <v>184608.33</v>
      </c>
      <c r="E18" s="9">
        <v>220721.63</v>
      </c>
      <c r="F18" s="9">
        <v>236642.46</v>
      </c>
      <c r="G18" s="9">
        <v>241747.41</v>
      </c>
      <c r="H18" s="9">
        <v>188003.47</v>
      </c>
      <c r="I18" s="9">
        <v>198374.35</v>
      </c>
      <c r="J18" s="9">
        <v>204288.22</v>
      </c>
      <c r="K18" s="9">
        <v>193306.98</v>
      </c>
      <c r="L18" s="9">
        <v>226648.41</v>
      </c>
      <c r="M18" s="9">
        <v>341202.45</v>
      </c>
      <c r="N18" s="24">
        <f>SUM(B18:M18)</f>
        <v>2673723.6600000006</v>
      </c>
    </row>
    <row r="19" spans="1:14" s="11" customFormat="1" ht="11.25" hidden="1">
      <c r="A19" s="6" t="s">
        <v>25</v>
      </c>
      <c r="B19" s="9">
        <v>107288.53</v>
      </c>
      <c r="C19" s="9">
        <v>103171.35</v>
      </c>
      <c r="D19" s="9">
        <v>98089.15</v>
      </c>
      <c r="E19" s="9">
        <v>80249.87</v>
      </c>
      <c r="F19" s="9">
        <v>122046.87</v>
      </c>
      <c r="G19" s="9">
        <v>104254.38</v>
      </c>
      <c r="H19" s="9">
        <v>110643.01</v>
      </c>
      <c r="I19" s="9">
        <v>89737.44</v>
      </c>
      <c r="J19" s="9">
        <v>94515.48</v>
      </c>
      <c r="K19" s="9">
        <v>122299.57</v>
      </c>
      <c r="L19" s="9">
        <v>106083.9</v>
      </c>
      <c r="M19" s="9">
        <v>98529.13</v>
      </c>
      <c r="N19" s="24">
        <f>SUM(B19:M19)</f>
        <v>1236908.6800000002</v>
      </c>
    </row>
    <row r="20" spans="1:13" s="11" customFormat="1" ht="11.25" hidden="1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s="11" customFormat="1" ht="11.25" hidden="1">
      <c r="A21" s="6">
        <v>2008</v>
      </c>
      <c r="B21" s="7" t="s">
        <v>4</v>
      </c>
      <c r="C21" s="7" t="s">
        <v>5</v>
      </c>
      <c r="D21" s="7" t="s">
        <v>6</v>
      </c>
      <c r="E21" s="8" t="s">
        <v>7</v>
      </c>
      <c r="F21" s="8" t="s">
        <v>8</v>
      </c>
      <c r="G21" s="8" t="s">
        <v>9</v>
      </c>
      <c r="H21" s="8" t="s">
        <v>10</v>
      </c>
      <c r="I21" s="8" t="s">
        <v>11</v>
      </c>
      <c r="J21" s="8" t="s">
        <v>12</v>
      </c>
      <c r="K21" s="8" t="s">
        <v>13</v>
      </c>
      <c r="L21" s="8" t="s">
        <v>14</v>
      </c>
      <c r="M21" s="8" t="s">
        <v>15</v>
      </c>
      <c r="N21" s="23" t="s">
        <v>2</v>
      </c>
      <c r="P21" s="27"/>
    </row>
    <row r="22" spans="1:16" s="11" customFormat="1" ht="11.25" hidden="1">
      <c r="A22" s="6" t="s">
        <v>26</v>
      </c>
      <c r="B22" s="9">
        <v>267236.22</v>
      </c>
      <c r="C22" s="9">
        <v>293532.55</v>
      </c>
      <c r="D22" s="9">
        <v>231202.04</v>
      </c>
      <c r="E22" s="9">
        <v>267993.06</v>
      </c>
      <c r="F22" s="9">
        <v>281972.72</v>
      </c>
      <c r="G22" s="9">
        <v>243103.72</v>
      </c>
      <c r="H22" s="9">
        <v>220222.36</v>
      </c>
      <c r="I22" s="9">
        <v>268996.57</v>
      </c>
      <c r="J22" s="9">
        <v>236891.39</v>
      </c>
      <c r="K22" s="9">
        <v>225458.07</v>
      </c>
      <c r="L22" s="9">
        <v>285700.89</v>
      </c>
      <c r="M22" s="9">
        <v>469347.21</v>
      </c>
      <c r="N22" s="24">
        <f>SUM(B22:M22)</f>
        <v>3291656.8</v>
      </c>
      <c r="P22" s="27"/>
    </row>
    <row r="23" spans="1:14" s="11" customFormat="1" ht="11.25" hidden="1">
      <c r="A23" s="6" t="s">
        <v>27</v>
      </c>
      <c r="B23" s="9">
        <v>141548.42</v>
      </c>
      <c r="C23" s="9">
        <v>117262.85</v>
      </c>
      <c r="D23" s="9">
        <v>105805.86</v>
      </c>
      <c r="E23" s="9">
        <v>142588.1</v>
      </c>
      <c r="F23" s="9">
        <v>125335.7</v>
      </c>
      <c r="G23" s="9">
        <v>114675.65</v>
      </c>
      <c r="H23" s="9">
        <v>143364.1</v>
      </c>
      <c r="I23" s="9">
        <v>137657.17</v>
      </c>
      <c r="J23" s="9">
        <v>138170.14</v>
      </c>
      <c r="K23" s="9">
        <v>137694.08</v>
      </c>
      <c r="L23" s="9">
        <v>128533.31</v>
      </c>
      <c r="M23" s="9">
        <v>143615.31</v>
      </c>
      <c r="N23" s="24">
        <f>SUM(B23:M23)</f>
        <v>1576250.6900000002</v>
      </c>
    </row>
    <row r="24" spans="1:13" s="11" customFormat="1" ht="11.25" hidden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s="17" customFormat="1" ht="0.75" customHeight="1" hidden="1">
      <c r="A25" s="6">
        <v>2009</v>
      </c>
      <c r="B25" s="7" t="s">
        <v>4</v>
      </c>
      <c r="C25" s="7" t="s">
        <v>5</v>
      </c>
      <c r="D25" s="7" t="s">
        <v>6</v>
      </c>
      <c r="E25" s="8" t="s">
        <v>7</v>
      </c>
      <c r="F25" s="8" t="s">
        <v>8</v>
      </c>
      <c r="G25" s="8" t="s">
        <v>9</v>
      </c>
      <c r="H25" s="8" t="s">
        <v>10</v>
      </c>
      <c r="I25" s="8" t="s">
        <v>11</v>
      </c>
      <c r="J25" s="8" t="s">
        <v>12</v>
      </c>
      <c r="K25" s="8" t="s">
        <v>13</v>
      </c>
      <c r="L25" s="8" t="s">
        <v>14</v>
      </c>
      <c r="M25" s="8" t="s">
        <v>15</v>
      </c>
      <c r="N25" s="23" t="s">
        <v>2</v>
      </c>
    </row>
    <row r="26" spans="1:14" s="17" customFormat="1" ht="11.25" hidden="1">
      <c r="A26" s="6" t="s">
        <v>28</v>
      </c>
      <c r="B26" s="9">
        <v>272996.26</v>
      </c>
      <c r="C26" s="9">
        <v>254502.99</v>
      </c>
      <c r="D26" s="9">
        <v>203454.12</v>
      </c>
      <c r="E26" s="9">
        <v>242865.68</v>
      </c>
      <c r="F26" s="9">
        <v>288511.92</v>
      </c>
      <c r="G26" s="9">
        <v>248927.37</v>
      </c>
      <c r="H26" s="9">
        <v>191000.67</v>
      </c>
      <c r="I26" s="9">
        <v>222197.03</v>
      </c>
      <c r="J26" s="9">
        <v>196692.36</v>
      </c>
      <c r="K26" s="9">
        <v>226261.42</v>
      </c>
      <c r="L26" s="9">
        <v>282433.6</v>
      </c>
      <c r="M26" s="9">
        <v>467141.77</v>
      </c>
      <c r="N26" s="24">
        <f>SUM(B26:M26)</f>
        <v>3096985.19</v>
      </c>
    </row>
    <row r="27" spans="1:14" s="17" customFormat="1" ht="11.25" hidden="1">
      <c r="A27" s="6" t="s">
        <v>29</v>
      </c>
      <c r="B27" s="9">
        <v>149409.75</v>
      </c>
      <c r="C27" s="9">
        <v>133406.35</v>
      </c>
      <c r="D27" s="9">
        <v>174738.05</v>
      </c>
      <c r="E27" s="9">
        <v>145620.45</v>
      </c>
      <c r="F27" s="9">
        <v>156409.37</v>
      </c>
      <c r="G27" s="9">
        <v>159805.95</v>
      </c>
      <c r="H27" s="9">
        <v>146979.65</v>
      </c>
      <c r="I27" s="9">
        <v>134696.62</v>
      </c>
      <c r="J27" s="9">
        <v>188551.96</v>
      </c>
      <c r="K27" s="9">
        <v>159602.97</v>
      </c>
      <c r="L27" s="9">
        <v>142504.43</v>
      </c>
      <c r="M27" s="9">
        <v>240545.75</v>
      </c>
      <c r="N27" s="24">
        <f>SUM(B27:M27)</f>
        <v>1932271.2999999998</v>
      </c>
    </row>
    <row r="28" spans="1:14" s="17" customFormat="1" ht="11.25" hidden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9"/>
    </row>
    <row r="29" spans="1:14" s="17" customFormat="1" ht="11.25" hidden="1">
      <c r="A29" s="6">
        <v>2010</v>
      </c>
      <c r="B29" s="7" t="s">
        <v>4</v>
      </c>
      <c r="C29" s="7" t="s">
        <v>5</v>
      </c>
      <c r="D29" s="7" t="s">
        <v>6</v>
      </c>
      <c r="E29" s="8" t="s">
        <v>7</v>
      </c>
      <c r="F29" s="8" t="s">
        <v>8</v>
      </c>
      <c r="G29" s="8" t="s">
        <v>9</v>
      </c>
      <c r="H29" s="8" t="s">
        <v>10</v>
      </c>
      <c r="I29" s="8" t="s">
        <v>11</v>
      </c>
      <c r="J29" s="8" t="s">
        <v>12</v>
      </c>
      <c r="K29" s="8" t="s">
        <v>13</v>
      </c>
      <c r="L29" s="8" t="s">
        <v>14</v>
      </c>
      <c r="M29" s="8" t="s">
        <v>15</v>
      </c>
      <c r="N29" s="23" t="s">
        <v>2</v>
      </c>
    </row>
    <row r="30" spans="1:14" s="17" customFormat="1" ht="11.25" hidden="1">
      <c r="A30" s="6" t="s">
        <v>30</v>
      </c>
      <c r="B30" s="9">
        <v>233036.41</v>
      </c>
      <c r="C30" s="9">
        <v>284520.68</v>
      </c>
      <c r="D30" s="9">
        <v>211357.92</v>
      </c>
      <c r="E30" s="9">
        <v>253238.51</v>
      </c>
      <c r="F30" s="9">
        <v>311788.17</v>
      </c>
      <c r="G30" s="9">
        <v>270592.49</v>
      </c>
      <c r="H30" s="9">
        <v>198977.08</v>
      </c>
      <c r="I30" s="9">
        <v>266669.02</v>
      </c>
      <c r="J30" s="9">
        <v>222606.47</v>
      </c>
      <c r="K30" s="9">
        <v>239633.26</v>
      </c>
      <c r="L30" s="9">
        <v>287263.83</v>
      </c>
      <c r="M30" s="9">
        <v>533618.03</v>
      </c>
      <c r="N30" s="24">
        <f>SUM(B30:M30)</f>
        <v>3313301.87</v>
      </c>
    </row>
    <row r="31" spans="1:14" s="11" customFormat="1" ht="11.25" hidden="1">
      <c r="A31" s="6" t="s">
        <v>31</v>
      </c>
      <c r="B31" s="9">
        <v>201542.95</v>
      </c>
      <c r="C31" s="9">
        <v>170281.25</v>
      </c>
      <c r="D31" s="9">
        <v>210348.13</v>
      </c>
      <c r="E31" s="9">
        <v>205519.04</v>
      </c>
      <c r="F31" s="9">
        <v>194044.51</v>
      </c>
      <c r="G31" s="9">
        <v>200471.05</v>
      </c>
      <c r="H31" s="9">
        <v>203371.32</v>
      </c>
      <c r="I31" s="9">
        <v>208823.98</v>
      </c>
      <c r="J31" s="9">
        <v>219605.51</v>
      </c>
      <c r="K31" s="9">
        <v>236029.41</v>
      </c>
      <c r="L31" s="9">
        <v>229280.91</v>
      </c>
      <c r="M31" s="9">
        <v>245483.76</v>
      </c>
      <c r="N31" s="24">
        <f>SUM(B31:M31)</f>
        <v>2524801.8200000003</v>
      </c>
    </row>
    <row r="32" spans="1:14" s="11" customFormat="1" ht="9" customHeight="1" hidden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</row>
    <row r="33" spans="1:18" s="11" customFormat="1" ht="11.25" hidden="1">
      <c r="A33" s="6">
        <v>2011</v>
      </c>
      <c r="B33" s="7" t="s">
        <v>4</v>
      </c>
      <c r="C33" s="7" t="s">
        <v>5</v>
      </c>
      <c r="D33" s="7" t="s">
        <v>6</v>
      </c>
      <c r="E33" s="8" t="s">
        <v>7</v>
      </c>
      <c r="F33" s="8" t="s">
        <v>8</v>
      </c>
      <c r="G33" s="8" t="s">
        <v>9</v>
      </c>
      <c r="H33" s="8" t="s">
        <v>10</v>
      </c>
      <c r="I33" s="8" t="s">
        <v>11</v>
      </c>
      <c r="J33" s="8" t="s">
        <v>12</v>
      </c>
      <c r="K33" s="8" t="s">
        <v>13</v>
      </c>
      <c r="L33" s="8" t="s">
        <v>14</v>
      </c>
      <c r="M33" s="8" t="s">
        <v>15</v>
      </c>
      <c r="N33" s="23" t="s">
        <v>2</v>
      </c>
      <c r="P33" s="27"/>
      <c r="Q33" s="27"/>
      <c r="R33" s="27"/>
    </row>
    <row r="34" spans="1:18" s="11" customFormat="1" ht="11.25" hidden="1">
      <c r="A34" s="6" t="s">
        <v>32</v>
      </c>
      <c r="B34" s="57">
        <v>347198.38</v>
      </c>
      <c r="C34" s="57">
        <v>374055.34</v>
      </c>
      <c r="D34" s="57">
        <v>244190.94</v>
      </c>
      <c r="E34" s="57">
        <v>323674.3</v>
      </c>
      <c r="F34" s="57">
        <v>371510.35</v>
      </c>
      <c r="G34" s="57">
        <v>335314.27</v>
      </c>
      <c r="H34" s="57">
        <v>285243.76</v>
      </c>
      <c r="I34" s="57">
        <v>294234.04</v>
      </c>
      <c r="J34" s="57">
        <v>234896.31</v>
      </c>
      <c r="K34" s="57">
        <v>308754.62</v>
      </c>
      <c r="L34" s="57">
        <v>326223.21</v>
      </c>
      <c r="M34" s="57">
        <v>590955.41</v>
      </c>
      <c r="N34" s="60">
        <f>SUM(B34:M34)</f>
        <v>4036250.93</v>
      </c>
      <c r="O34" s="36"/>
      <c r="P34" s="35"/>
      <c r="Q34" s="35"/>
      <c r="R34" s="35"/>
    </row>
    <row r="35" spans="1:18" s="11" customFormat="1" ht="11.25" hidden="1">
      <c r="A35" s="6" t="s">
        <v>33</v>
      </c>
      <c r="B35" s="57">
        <v>229275.75</v>
      </c>
      <c r="C35" s="57">
        <v>206555.97</v>
      </c>
      <c r="D35" s="57">
        <v>233380.51</v>
      </c>
      <c r="E35" s="57">
        <v>232630.45</v>
      </c>
      <c r="F35" s="57">
        <v>226745.84</v>
      </c>
      <c r="G35" s="57">
        <v>225033.28</v>
      </c>
      <c r="H35" s="57">
        <v>242354.09</v>
      </c>
      <c r="I35" s="57">
        <v>240608.72</v>
      </c>
      <c r="J35" s="57">
        <v>253483.48</v>
      </c>
      <c r="K35" s="57">
        <v>256904.36</v>
      </c>
      <c r="L35" s="57">
        <v>261806.58</v>
      </c>
      <c r="M35" s="57">
        <v>266327.18</v>
      </c>
      <c r="N35" s="60">
        <f>SUM(B35:M35)</f>
        <v>2875106.2100000004</v>
      </c>
      <c r="P35" s="35"/>
      <c r="Q35" s="35"/>
      <c r="R35" s="35"/>
    </row>
    <row r="36" spans="1:18" s="11" customFormat="1" ht="9" customHeight="1" hidden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5"/>
      <c r="R36" s="27"/>
    </row>
    <row r="37" spans="1:18" s="11" customFormat="1" ht="1.5" customHeight="1" hidden="1">
      <c r="A37" s="6">
        <v>2012</v>
      </c>
      <c r="B37" s="7" t="s">
        <v>4</v>
      </c>
      <c r="C37" s="7" t="s">
        <v>5</v>
      </c>
      <c r="D37" s="7" t="s">
        <v>6</v>
      </c>
      <c r="E37" s="8" t="s">
        <v>7</v>
      </c>
      <c r="F37" s="8" t="s">
        <v>8</v>
      </c>
      <c r="G37" s="8" t="s">
        <v>9</v>
      </c>
      <c r="H37" s="8" t="s">
        <v>10</v>
      </c>
      <c r="I37" s="8" t="s">
        <v>11</v>
      </c>
      <c r="J37" s="8" t="s">
        <v>12</v>
      </c>
      <c r="K37" s="8" t="s">
        <v>13</v>
      </c>
      <c r="L37" s="8" t="s">
        <v>14</v>
      </c>
      <c r="M37" s="8" t="s">
        <v>15</v>
      </c>
      <c r="N37" s="23" t="s">
        <v>2</v>
      </c>
      <c r="R37" s="35"/>
    </row>
    <row r="38" spans="1:15" s="11" customFormat="1" ht="11.25" hidden="1">
      <c r="A38" s="6" t="s">
        <v>34</v>
      </c>
      <c r="B38" s="57">
        <v>344788.65</v>
      </c>
      <c r="C38" s="57">
        <v>417074.22</v>
      </c>
      <c r="D38" s="57">
        <v>283260.01</v>
      </c>
      <c r="E38" s="57">
        <v>357000.51</v>
      </c>
      <c r="F38" s="57">
        <v>399279.8</v>
      </c>
      <c r="G38" s="57">
        <v>340725</v>
      </c>
      <c r="H38" s="57">
        <v>254455.33</v>
      </c>
      <c r="I38" s="57">
        <v>280771.46</v>
      </c>
      <c r="J38" s="57">
        <v>245670.91</v>
      </c>
      <c r="K38" s="57">
        <v>260790.75</v>
      </c>
      <c r="L38" s="57">
        <v>352501.52</v>
      </c>
      <c r="M38" s="57">
        <v>616681.47</v>
      </c>
      <c r="N38" s="60">
        <f>SUM(B38:M38)</f>
        <v>4152999.630000001</v>
      </c>
      <c r="O38" s="36"/>
    </row>
    <row r="39" spans="1:14" s="11" customFormat="1" ht="11.25" hidden="1">
      <c r="A39" s="6" t="s">
        <v>35</v>
      </c>
      <c r="B39" s="57">
        <v>249827.85</v>
      </c>
      <c r="C39" s="57">
        <v>217545.5</v>
      </c>
      <c r="D39" s="57">
        <v>235374.46</v>
      </c>
      <c r="E39" s="57">
        <v>246499.75</v>
      </c>
      <c r="F39" s="57">
        <v>221464.26</v>
      </c>
      <c r="G39" s="57">
        <v>225370.78</v>
      </c>
      <c r="H39" s="57">
        <v>222803.04</v>
      </c>
      <c r="I39" s="57">
        <v>224065.27</v>
      </c>
      <c r="J39" s="57">
        <v>260037.69</v>
      </c>
      <c r="K39" s="57">
        <v>244992.57</v>
      </c>
      <c r="L39" s="57">
        <v>263661.97</v>
      </c>
      <c r="M39" s="57">
        <v>266526.91</v>
      </c>
      <c r="N39" s="60">
        <f>SUM(B39:M39)</f>
        <v>2878170.05</v>
      </c>
    </row>
    <row r="40" spans="1:14" s="11" customFormat="1" ht="9.75" customHeight="1" hidden="1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5"/>
    </row>
    <row r="41" spans="1:14" s="11" customFormat="1" ht="11.25" hidden="1">
      <c r="A41" s="6">
        <v>2013</v>
      </c>
      <c r="B41" s="7" t="s">
        <v>4</v>
      </c>
      <c r="C41" s="7" t="s">
        <v>5</v>
      </c>
      <c r="D41" s="7" t="s">
        <v>6</v>
      </c>
      <c r="E41" s="8" t="s">
        <v>7</v>
      </c>
      <c r="F41" s="8" t="s">
        <v>8</v>
      </c>
      <c r="G41" s="8" t="s">
        <v>9</v>
      </c>
      <c r="H41" s="8" t="s">
        <v>10</v>
      </c>
      <c r="I41" s="8" t="s">
        <v>11</v>
      </c>
      <c r="J41" s="8" t="s">
        <v>12</v>
      </c>
      <c r="K41" s="8" t="s">
        <v>13</v>
      </c>
      <c r="L41" s="8" t="s">
        <v>14</v>
      </c>
      <c r="M41" s="8" t="s">
        <v>15</v>
      </c>
      <c r="N41" s="23" t="s">
        <v>2</v>
      </c>
    </row>
    <row r="42" spans="1:14" s="11" customFormat="1" ht="11.25" hidden="1">
      <c r="A42" s="6" t="s">
        <v>36</v>
      </c>
      <c r="B42" s="57">
        <v>367364.62</v>
      </c>
      <c r="C42" s="57">
        <v>494249.81</v>
      </c>
      <c r="D42" s="57">
        <v>284651.19</v>
      </c>
      <c r="E42" s="57">
        <v>305424.3</v>
      </c>
      <c r="F42" s="57">
        <v>438853.2</v>
      </c>
      <c r="G42" s="57">
        <v>366131.99</v>
      </c>
      <c r="H42" s="57">
        <v>260732.69</v>
      </c>
      <c r="I42" s="57">
        <v>340903.84</v>
      </c>
      <c r="J42" s="57">
        <v>282142.67</v>
      </c>
      <c r="K42" s="57">
        <v>282147</v>
      </c>
      <c r="L42" s="57">
        <v>392460.73</v>
      </c>
      <c r="M42" s="57">
        <v>638892.69</v>
      </c>
      <c r="N42" s="60">
        <f>SUM(B42:M42)</f>
        <v>4453954.7299999995</v>
      </c>
    </row>
    <row r="43" spans="1:14" s="11" customFormat="1" ht="11.25" hidden="1">
      <c r="A43" s="6" t="s">
        <v>37</v>
      </c>
      <c r="B43" s="57">
        <v>241532.28</v>
      </c>
      <c r="C43" s="57">
        <v>216089.44</v>
      </c>
      <c r="D43" s="57">
        <v>204004.34</v>
      </c>
      <c r="E43" s="57">
        <v>245984.31</v>
      </c>
      <c r="F43" s="57">
        <v>244453.63</v>
      </c>
      <c r="G43" s="57">
        <v>228975.68</v>
      </c>
      <c r="H43" s="57">
        <v>227294.87</v>
      </c>
      <c r="I43" s="57">
        <v>238312.72</v>
      </c>
      <c r="J43" s="57">
        <v>253203.83</v>
      </c>
      <c r="K43" s="57">
        <v>246174.55</v>
      </c>
      <c r="L43" s="57">
        <v>273925.7</v>
      </c>
      <c r="M43" s="57">
        <v>273009.11</v>
      </c>
      <c r="N43" s="60">
        <f>SUM(B43:M43)</f>
        <v>2892960.4599999995</v>
      </c>
    </row>
    <row r="44" spans="1:14" s="11" customFormat="1" ht="9.75" customHeight="1" hidden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5"/>
    </row>
    <row r="45" spans="1:14" s="11" customFormat="1" ht="11.25" hidden="1">
      <c r="A45" s="6">
        <v>2014</v>
      </c>
      <c r="B45" s="7" t="s">
        <v>4</v>
      </c>
      <c r="C45" s="7" t="s">
        <v>5</v>
      </c>
      <c r="D45" s="7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8" t="s">
        <v>12</v>
      </c>
      <c r="K45" s="8" t="s">
        <v>13</v>
      </c>
      <c r="L45" s="8" t="s">
        <v>14</v>
      </c>
      <c r="M45" s="8" t="s">
        <v>15</v>
      </c>
      <c r="N45" s="23" t="s">
        <v>2</v>
      </c>
    </row>
    <row r="46" spans="1:14" s="11" customFormat="1" ht="11.25" hidden="1">
      <c r="A46" s="6" t="s">
        <v>38</v>
      </c>
      <c r="B46" s="57">
        <v>475865.13</v>
      </c>
      <c r="C46" s="57">
        <v>508154.35</v>
      </c>
      <c r="D46" s="57">
        <v>301434.66</v>
      </c>
      <c r="E46" s="57">
        <v>344036.9</v>
      </c>
      <c r="F46" s="57">
        <v>458471.46</v>
      </c>
      <c r="G46" s="57">
        <v>343824.01</v>
      </c>
      <c r="H46" s="57">
        <v>295301.33</v>
      </c>
      <c r="I46" s="57">
        <v>358740.86</v>
      </c>
      <c r="J46" s="57">
        <v>314466.37</v>
      </c>
      <c r="K46" s="57">
        <v>297203.09</v>
      </c>
      <c r="L46" s="57">
        <v>393386.31</v>
      </c>
      <c r="M46" s="57">
        <v>682879.59</v>
      </c>
      <c r="N46" s="60">
        <f>SUM(B46:M46)</f>
        <v>4773764.06</v>
      </c>
    </row>
    <row r="47" spans="1:14" s="11" customFormat="1" ht="11.25" hidden="1">
      <c r="A47" s="6" t="s">
        <v>39</v>
      </c>
      <c r="B47" s="57">
        <v>250322.78</v>
      </c>
      <c r="C47" s="57">
        <v>236574.27</v>
      </c>
      <c r="D47" s="57">
        <v>246186.56</v>
      </c>
      <c r="E47" s="57">
        <v>233857.7</v>
      </c>
      <c r="F47" s="57">
        <v>230973.18</v>
      </c>
      <c r="G47" s="57">
        <v>240354.76</v>
      </c>
      <c r="H47" s="57">
        <v>223648.51</v>
      </c>
      <c r="I47" s="57">
        <v>234348.08</v>
      </c>
      <c r="J47" s="57">
        <v>259075.85</v>
      </c>
      <c r="K47" s="57">
        <v>259302.82</v>
      </c>
      <c r="L47" s="57">
        <v>282695.18</v>
      </c>
      <c r="M47" s="57">
        <v>272298.03</v>
      </c>
      <c r="N47" s="60">
        <f>SUM(B47:M47)</f>
        <v>2969637.7199999997</v>
      </c>
    </row>
    <row r="48" spans="1:14" s="11" customFormat="1" ht="15.75" customHeight="1" hidden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5"/>
    </row>
    <row r="49" spans="1:14" s="11" customFormat="1" ht="11.25" hidden="1">
      <c r="A49" s="6">
        <v>2015</v>
      </c>
      <c r="B49" s="7" t="s">
        <v>4</v>
      </c>
      <c r="C49" s="7" t="s">
        <v>5</v>
      </c>
      <c r="D49" s="7" t="s">
        <v>6</v>
      </c>
      <c r="E49" s="8" t="s">
        <v>7</v>
      </c>
      <c r="F49" s="8" t="s">
        <v>8</v>
      </c>
      <c r="G49" s="8" t="s">
        <v>9</v>
      </c>
      <c r="H49" s="8" t="s">
        <v>10</v>
      </c>
      <c r="I49" s="8" t="s">
        <v>11</v>
      </c>
      <c r="J49" s="8" t="s">
        <v>12</v>
      </c>
      <c r="K49" s="8" t="s">
        <v>13</v>
      </c>
      <c r="L49" s="8" t="s">
        <v>14</v>
      </c>
      <c r="M49" s="8" t="s">
        <v>15</v>
      </c>
      <c r="N49" s="23" t="s">
        <v>2</v>
      </c>
    </row>
    <row r="50" spans="1:14" s="11" customFormat="1" ht="11.25" hidden="1">
      <c r="A50" s="6" t="s">
        <v>40</v>
      </c>
      <c r="B50" s="57">
        <v>479468.57</v>
      </c>
      <c r="C50" s="57">
        <v>489444.52</v>
      </c>
      <c r="D50" s="57">
        <v>356488.45</v>
      </c>
      <c r="E50" s="57">
        <v>384745.48</v>
      </c>
      <c r="F50" s="57">
        <v>473129.61</v>
      </c>
      <c r="G50" s="57">
        <v>410243.72</v>
      </c>
      <c r="H50" s="57">
        <v>374555.14</v>
      </c>
      <c r="I50" s="57">
        <v>356519.17</v>
      </c>
      <c r="J50" s="57">
        <v>297232.23</v>
      </c>
      <c r="K50" s="57">
        <v>338299.57</v>
      </c>
      <c r="L50" s="57">
        <v>381966.73</v>
      </c>
      <c r="M50" s="57">
        <v>697546.21</v>
      </c>
      <c r="N50" s="60">
        <f>SUM(B50:M50)</f>
        <v>5039639.399999999</v>
      </c>
    </row>
    <row r="51" spans="1:14" s="11" customFormat="1" ht="11.25" hidden="1">
      <c r="A51" s="6" t="s">
        <v>41</v>
      </c>
      <c r="B51" s="57">
        <v>273196.97</v>
      </c>
      <c r="C51" s="57">
        <v>243365.3</v>
      </c>
      <c r="D51" s="57">
        <v>244408</v>
      </c>
      <c r="E51" s="57">
        <v>262728.14</v>
      </c>
      <c r="F51" s="57">
        <v>248607.75</v>
      </c>
      <c r="G51" s="57">
        <v>238245.3</v>
      </c>
      <c r="H51" s="57">
        <v>240515.32</v>
      </c>
      <c r="I51" s="57">
        <v>231040.18</v>
      </c>
      <c r="J51" s="57">
        <v>241146.04</v>
      </c>
      <c r="K51" s="57">
        <v>249342.41</v>
      </c>
      <c r="L51" s="57">
        <v>250838.88</v>
      </c>
      <c r="M51" s="57">
        <v>244875.39</v>
      </c>
      <c r="N51" s="60">
        <f>SUM(B51:M51)</f>
        <v>2968309.68</v>
      </c>
    </row>
    <row r="52" spans="1:14" s="11" customFormat="1" ht="14.25" customHeight="1" hidden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5"/>
    </row>
    <row r="53" spans="1:14" s="11" customFormat="1" ht="0.75" customHeight="1" hidden="1">
      <c r="A53" s="6">
        <v>2016</v>
      </c>
      <c r="B53" s="7" t="s">
        <v>4</v>
      </c>
      <c r="C53" s="7" t="s">
        <v>5</v>
      </c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8" t="s">
        <v>12</v>
      </c>
      <c r="K53" s="8" t="s">
        <v>13</v>
      </c>
      <c r="L53" s="8" t="s">
        <v>14</v>
      </c>
      <c r="M53" s="8" t="s">
        <v>15</v>
      </c>
      <c r="N53" s="23" t="s">
        <v>2</v>
      </c>
    </row>
    <row r="54" spans="1:14" s="11" customFormat="1" ht="12.75" customHeight="1" hidden="1">
      <c r="A54" s="6" t="s">
        <v>42</v>
      </c>
      <c r="B54" s="57">
        <v>417376.9</v>
      </c>
      <c r="C54" s="57">
        <v>522495.53</v>
      </c>
      <c r="D54" s="57">
        <v>317373.51</v>
      </c>
      <c r="E54" s="58">
        <v>377288.94</v>
      </c>
      <c r="F54" s="58">
        <v>501703.22</v>
      </c>
      <c r="G54" s="58">
        <v>414488.15</v>
      </c>
      <c r="H54" s="58">
        <v>499388.2</v>
      </c>
      <c r="I54" s="59">
        <v>372672.53</v>
      </c>
      <c r="J54" s="59">
        <v>303057.21</v>
      </c>
      <c r="K54" s="59">
        <v>367879.65</v>
      </c>
      <c r="L54" s="59">
        <v>671191.22</v>
      </c>
      <c r="M54" s="59">
        <v>1108671.92</v>
      </c>
      <c r="N54" s="24">
        <f>SUM(B54:M54)</f>
        <v>5873586.9799999995</v>
      </c>
    </row>
    <row r="55" spans="1:14" s="11" customFormat="1" ht="13.5" customHeight="1" hidden="1">
      <c r="A55" s="6" t="s">
        <v>43</v>
      </c>
      <c r="B55" s="57">
        <v>326441.51</v>
      </c>
      <c r="C55" s="57">
        <v>267151.13</v>
      </c>
      <c r="D55" s="57">
        <v>270187.43</v>
      </c>
      <c r="E55" s="57">
        <v>277796.86</v>
      </c>
      <c r="F55" s="57">
        <v>268706.59</v>
      </c>
      <c r="G55" s="57">
        <v>265480.69</v>
      </c>
      <c r="H55" s="57">
        <v>273976.2</v>
      </c>
      <c r="I55" s="42">
        <v>270617.76</v>
      </c>
      <c r="J55" s="42">
        <v>292333.24</v>
      </c>
      <c r="K55" s="42">
        <v>302401.55</v>
      </c>
      <c r="L55" s="42">
        <v>292706.85</v>
      </c>
      <c r="M55" s="42">
        <v>322146.72</v>
      </c>
      <c r="N55" s="24">
        <f>SUM(B55:M55)</f>
        <v>3429946.5300000003</v>
      </c>
    </row>
    <row r="56" spans="1:14" s="11" customFormat="1" ht="8.25" customHeight="1" hidden="1">
      <c r="A56" s="19"/>
      <c r="B56" s="52"/>
      <c r="C56" s="52"/>
      <c r="D56" s="52"/>
      <c r="E56" s="52"/>
      <c r="F56" s="52"/>
      <c r="G56" s="52"/>
      <c r="H56" s="52"/>
      <c r="I56" s="48"/>
      <c r="J56" s="48"/>
      <c r="K56" s="48"/>
      <c r="L56" s="48"/>
      <c r="M56" s="48"/>
      <c r="N56" s="24"/>
    </row>
    <row r="57" spans="1:14" s="11" customFormat="1" ht="13.5" customHeight="1" hidden="1">
      <c r="A57" s="6">
        <v>2017</v>
      </c>
      <c r="B57" s="7" t="s">
        <v>4</v>
      </c>
      <c r="C57" s="7" t="s">
        <v>5</v>
      </c>
      <c r="D57" s="7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8" t="s">
        <v>12</v>
      </c>
      <c r="K57" s="8" t="s">
        <v>13</v>
      </c>
      <c r="L57" s="8" t="s">
        <v>14</v>
      </c>
      <c r="M57" s="8" t="s">
        <v>15</v>
      </c>
      <c r="N57" s="23" t="s">
        <v>2</v>
      </c>
    </row>
    <row r="58" spans="1:14" s="11" customFormat="1" ht="13.5" customHeight="1" hidden="1">
      <c r="A58" s="6" t="s">
        <v>44</v>
      </c>
      <c r="B58" s="22">
        <v>446178.89</v>
      </c>
      <c r="C58" s="22">
        <v>571989.35</v>
      </c>
      <c r="D58" s="22">
        <v>358386.36</v>
      </c>
      <c r="E58" s="63">
        <v>431794.67</v>
      </c>
      <c r="F58" s="63">
        <v>489822.02</v>
      </c>
      <c r="G58" s="63">
        <v>451453.15</v>
      </c>
      <c r="H58" s="63">
        <v>641452.29</v>
      </c>
      <c r="I58" s="59">
        <v>395431.59</v>
      </c>
      <c r="J58" s="59">
        <v>332029.34</v>
      </c>
      <c r="K58" s="59">
        <v>376284.02</v>
      </c>
      <c r="L58" s="59">
        <v>387034.46</v>
      </c>
      <c r="M58" s="59">
        <v>801431.77</v>
      </c>
      <c r="N58" s="60">
        <f>SUM(B58:M58)</f>
        <v>5683287.91</v>
      </c>
    </row>
    <row r="59" spans="1:14" s="11" customFormat="1" ht="13.5" customHeight="1" hidden="1">
      <c r="A59" s="6" t="s">
        <v>45</v>
      </c>
      <c r="B59" s="22">
        <v>357513.61</v>
      </c>
      <c r="C59" s="22">
        <v>318755.27</v>
      </c>
      <c r="D59" s="22">
        <v>334686.26</v>
      </c>
      <c r="E59" s="22">
        <v>346875.19</v>
      </c>
      <c r="F59" s="22">
        <v>317360.98</v>
      </c>
      <c r="G59" s="22">
        <v>333325.12</v>
      </c>
      <c r="H59" s="22">
        <v>332185.43</v>
      </c>
      <c r="I59" s="42">
        <v>339070.14</v>
      </c>
      <c r="J59" s="42">
        <v>371197.43</v>
      </c>
      <c r="K59" s="42">
        <v>349962</v>
      </c>
      <c r="L59" s="42">
        <v>356892.94</v>
      </c>
      <c r="M59" s="42">
        <v>381733.35</v>
      </c>
      <c r="N59" s="60">
        <f>SUM(B59:M59)</f>
        <v>4139557.7200000007</v>
      </c>
    </row>
    <row r="60" spans="1:14" s="11" customFormat="1" ht="9" customHeight="1" hidden="1">
      <c r="A60" s="6"/>
      <c r="B60" s="22"/>
      <c r="C60" s="22"/>
      <c r="D60" s="22"/>
      <c r="E60" s="22"/>
      <c r="F60" s="22"/>
      <c r="G60" s="22"/>
      <c r="H60" s="22"/>
      <c r="I60" s="42"/>
      <c r="J60" s="42"/>
      <c r="K60" s="42"/>
      <c r="L60" s="42"/>
      <c r="M60" s="42"/>
      <c r="N60" s="60"/>
    </row>
    <row r="61" spans="1:14" s="11" customFormat="1" ht="13.5" customHeight="1">
      <c r="A61" s="6"/>
      <c r="B61" s="84" t="s">
        <v>4</v>
      </c>
      <c r="C61" s="7" t="s">
        <v>5</v>
      </c>
      <c r="D61" s="84" t="s">
        <v>6</v>
      </c>
      <c r="E61" s="8" t="s">
        <v>7</v>
      </c>
      <c r="F61" s="84" t="s">
        <v>8</v>
      </c>
      <c r="G61" s="8" t="s">
        <v>9</v>
      </c>
      <c r="H61" s="84" t="s">
        <v>10</v>
      </c>
      <c r="I61" s="8" t="s">
        <v>11</v>
      </c>
      <c r="J61" s="84" t="s">
        <v>12</v>
      </c>
      <c r="K61" s="8" t="s">
        <v>13</v>
      </c>
      <c r="L61" s="84" t="s">
        <v>14</v>
      </c>
      <c r="M61" s="8" t="s">
        <v>15</v>
      </c>
      <c r="N61" s="91" t="s">
        <v>2</v>
      </c>
    </row>
    <row r="62" spans="1:14" s="11" customFormat="1" ht="13.5" customHeight="1">
      <c r="A62" s="6" t="s">
        <v>47</v>
      </c>
      <c r="B62" s="85">
        <v>399870.08</v>
      </c>
      <c r="C62" s="22">
        <v>355885.55</v>
      </c>
      <c r="D62" s="85">
        <v>351132.26</v>
      </c>
      <c r="E62" s="22">
        <v>371502.99</v>
      </c>
      <c r="F62" s="85">
        <v>341371.88</v>
      </c>
      <c r="G62" s="22">
        <v>321086.83</v>
      </c>
      <c r="H62" s="85">
        <v>371130.54</v>
      </c>
      <c r="I62" s="42">
        <v>368514.46</v>
      </c>
      <c r="J62" s="87">
        <v>376726.83</v>
      </c>
      <c r="K62" s="42">
        <v>380106.72</v>
      </c>
      <c r="L62" s="87">
        <v>402599.64</v>
      </c>
      <c r="M62" s="42">
        <v>434563.45</v>
      </c>
      <c r="N62" s="92">
        <f>SUM(B62:M62)</f>
        <v>4474491.23</v>
      </c>
    </row>
    <row r="63" spans="1:14" s="11" customFormat="1" ht="6.75" customHeight="1">
      <c r="A63" s="6"/>
      <c r="B63" s="85"/>
      <c r="C63" s="22"/>
      <c r="D63" s="85"/>
      <c r="E63" s="22"/>
      <c r="F63" s="85"/>
      <c r="G63" s="22"/>
      <c r="H63" s="85"/>
      <c r="I63" s="42"/>
      <c r="J63" s="87"/>
      <c r="K63" s="42"/>
      <c r="L63" s="87"/>
      <c r="M63" s="42"/>
      <c r="N63" s="92"/>
    </row>
    <row r="64" spans="1:14" s="11" customFormat="1" ht="13.5" customHeight="1">
      <c r="A64" s="6" t="s">
        <v>49</v>
      </c>
      <c r="B64" s="85">
        <v>432598.63</v>
      </c>
      <c r="C64" s="22">
        <v>420678.62</v>
      </c>
      <c r="D64" s="85">
        <v>395030.1</v>
      </c>
      <c r="E64" s="22">
        <v>405193.67</v>
      </c>
      <c r="F64" s="85">
        <v>398829.3</v>
      </c>
      <c r="G64" s="22">
        <v>389474.79</v>
      </c>
      <c r="H64" s="85">
        <v>394189.28</v>
      </c>
      <c r="I64" s="42">
        <v>396946.21</v>
      </c>
      <c r="J64" s="87">
        <v>413386.15</v>
      </c>
      <c r="K64" s="42">
        <v>416721.67</v>
      </c>
      <c r="L64" s="87">
        <v>429734.81</v>
      </c>
      <c r="M64" s="42">
        <v>457644.84</v>
      </c>
      <c r="N64" s="92">
        <f>SUM(B64:M64)</f>
        <v>4950428.069999999</v>
      </c>
    </row>
    <row r="65" spans="1:14" s="39" customFormat="1" ht="6.75" customHeight="1">
      <c r="A65" s="43"/>
      <c r="B65" s="86"/>
      <c r="C65" s="49"/>
      <c r="D65" s="86"/>
      <c r="E65" s="49"/>
      <c r="F65" s="86"/>
      <c r="G65" s="49"/>
      <c r="H65" s="86"/>
      <c r="I65" s="47"/>
      <c r="J65" s="90"/>
      <c r="K65" s="47"/>
      <c r="L65" s="90"/>
      <c r="M65" s="47"/>
      <c r="N65" s="93"/>
    </row>
    <row r="66" spans="1:14" s="11" customFormat="1" ht="13.5" customHeight="1">
      <c r="A66" s="6" t="s">
        <v>51</v>
      </c>
      <c r="B66" s="85">
        <v>501040.61</v>
      </c>
      <c r="C66" s="22">
        <v>480555.29</v>
      </c>
      <c r="D66" s="85">
        <v>453752.29</v>
      </c>
      <c r="E66" s="22">
        <v>345405.48</v>
      </c>
      <c r="F66" s="85">
        <v>313958.19</v>
      </c>
      <c r="G66" s="22">
        <v>356818.89</v>
      </c>
      <c r="H66" s="85">
        <v>432102.6</v>
      </c>
      <c r="I66" s="42">
        <v>444220.1</v>
      </c>
      <c r="J66" s="87">
        <v>469754.89</v>
      </c>
      <c r="K66" s="42">
        <v>501705.26</v>
      </c>
      <c r="L66" s="87">
        <v>461864.28</v>
      </c>
      <c r="M66" s="42">
        <v>538774.68</v>
      </c>
      <c r="N66" s="92">
        <f>SUM(B66:M66)</f>
        <v>5299952.5600000005</v>
      </c>
    </row>
    <row r="67" spans="1:14" s="39" customFormat="1" ht="6.75" customHeight="1">
      <c r="A67" s="43"/>
      <c r="B67" s="86"/>
      <c r="C67" s="49"/>
      <c r="D67" s="86"/>
      <c r="E67" s="49"/>
      <c r="F67" s="86"/>
      <c r="G67" s="49"/>
      <c r="H67" s="86"/>
      <c r="I67" s="47"/>
      <c r="J67" s="90"/>
      <c r="K67" s="47"/>
      <c r="L67" s="90"/>
      <c r="M67" s="47"/>
      <c r="N67" s="93"/>
    </row>
    <row r="68" spans="1:14" s="39" customFormat="1" ht="13.5" customHeight="1">
      <c r="A68" s="6" t="s">
        <v>53</v>
      </c>
      <c r="B68" s="85">
        <v>600444.93</v>
      </c>
      <c r="C68" s="22">
        <v>510404.79</v>
      </c>
      <c r="D68" s="85">
        <v>523036.5</v>
      </c>
      <c r="E68" s="22">
        <v>551008.75</v>
      </c>
      <c r="F68" s="85">
        <v>544775.26</v>
      </c>
      <c r="G68" s="22">
        <v>552799.39</v>
      </c>
      <c r="H68" s="85">
        <v>576266.2</v>
      </c>
      <c r="I68" s="42">
        <v>644215.63</v>
      </c>
      <c r="J68" s="87">
        <v>667984.81</v>
      </c>
      <c r="K68" s="42">
        <v>617652.94</v>
      </c>
      <c r="L68" s="87">
        <v>478011.13</v>
      </c>
      <c r="M68" s="42">
        <v>503264.38</v>
      </c>
      <c r="N68" s="92">
        <f>SUM(B68:M68)</f>
        <v>6769864.709999999</v>
      </c>
    </row>
    <row r="69" spans="1:14" s="39" customFormat="1" ht="6.75" customHeight="1">
      <c r="A69" s="43"/>
      <c r="B69" s="86"/>
      <c r="C69" s="49"/>
      <c r="D69" s="86"/>
      <c r="E69" s="49"/>
      <c r="F69" s="86"/>
      <c r="G69" s="49"/>
      <c r="H69" s="86"/>
      <c r="I69" s="47"/>
      <c r="J69" s="90"/>
      <c r="K69" s="47"/>
      <c r="L69" s="90"/>
      <c r="M69" s="47"/>
      <c r="N69" s="93"/>
    </row>
    <row r="70" spans="1:14" s="39" customFormat="1" ht="13.5" customHeight="1">
      <c r="A70" s="6" t="s">
        <v>55</v>
      </c>
      <c r="B70" s="85">
        <v>792848.61</v>
      </c>
      <c r="C70" s="22">
        <v>773177.08</v>
      </c>
      <c r="D70" s="85">
        <v>638424.02</v>
      </c>
      <c r="E70" s="22">
        <v>782359.15</v>
      </c>
      <c r="F70" s="85">
        <v>740198.1</v>
      </c>
      <c r="G70" s="22">
        <v>653630.15</v>
      </c>
      <c r="H70" s="85">
        <v>643793.31</v>
      </c>
      <c r="I70" s="42">
        <v>606118.29</v>
      </c>
      <c r="J70" s="87">
        <v>629984.55</v>
      </c>
      <c r="K70" s="42">
        <v>628817.53</v>
      </c>
      <c r="L70" s="87">
        <v>620443.88</v>
      </c>
      <c r="M70" s="42">
        <v>652144.59</v>
      </c>
      <c r="N70" s="92">
        <f>SUM(B70:M70)</f>
        <v>8161939.26</v>
      </c>
    </row>
    <row r="71" spans="1:14" s="39" customFormat="1" ht="6.75" customHeight="1">
      <c r="A71" s="43"/>
      <c r="B71" s="86"/>
      <c r="C71" s="49"/>
      <c r="D71" s="86"/>
      <c r="E71" s="49"/>
      <c r="F71" s="86"/>
      <c r="G71" s="49"/>
      <c r="H71" s="86"/>
      <c r="I71" s="47"/>
      <c r="J71" s="90"/>
      <c r="K71" s="47"/>
      <c r="L71" s="90"/>
      <c r="M71" s="47"/>
      <c r="N71" s="93"/>
    </row>
    <row r="72" spans="1:18" s="39" customFormat="1" ht="13.5" customHeight="1">
      <c r="A72" s="43" t="s">
        <v>57</v>
      </c>
      <c r="B72" s="86">
        <v>680767.54</v>
      </c>
      <c r="C72" s="49">
        <v>660604.58</v>
      </c>
      <c r="D72" s="86">
        <v>701419.51</v>
      </c>
      <c r="E72" s="49">
        <v>722986.56</v>
      </c>
      <c r="F72" s="86">
        <v>684714.49</v>
      </c>
      <c r="G72" s="49">
        <v>725416.17</v>
      </c>
      <c r="H72" s="86">
        <v>709291.79</v>
      </c>
      <c r="I72" s="47">
        <v>727972.44</v>
      </c>
      <c r="J72" s="90">
        <v>757804.69</v>
      </c>
      <c r="K72" s="47">
        <v>744911.25</v>
      </c>
      <c r="L72" s="90">
        <v>743775.07</v>
      </c>
      <c r="M72" s="47">
        <v>788727.76</v>
      </c>
      <c r="N72" s="93">
        <f>SUM(B72:M72)</f>
        <v>8648391.85</v>
      </c>
      <c r="O72" s="75"/>
      <c r="P72" s="75"/>
      <c r="Q72" s="76"/>
      <c r="R72" s="75"/>
    </row>
    <row r="73" spans="1:18" s="39" customFormat="1" ht="9" customHeight="1">
      <c r="A73" s="38"/>
      <c r="B73" s="96"/>
      <c r="C73" s="96"/>
      <c r="D73" s="96"/>
      <c r="E73" s="96"/>
      <c r="F73" s="96"/>
      <c r="G73" s="96"/>
      <c r="H73" s="96"/>
      <c r="I73" s="97"/>
      <c r="J73" s="97"/>
      <c r="K73" s="97"/>
      <c r="L73" s="97"/>
      <c r="M73" s="97"/>
      <c r="N73" s="98"/>
      <c r="O73" s="75"/>
      <c r="P73" s="75"/>
      <c r="Q73" s="76"/>
      <c r="R73" s="75"/>
    </row>
    <row r="74" spans="1:13" s="11" customFormat="1" ht="9.75" customHeight="1">
      <c r="A74" s="10" t="s">
        <v>22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4" s="11" customFormat="1" ht="11.25" hidden="1">
      <c r="A75" s="10" t="s">
        <v>18</v>
      </c>
      <c r="B75" s="22">
        <f aca="true" t="shared" si="0" ref="B75:M75">100/B7*B11-100</f>
        <v>-5.190503791149652</v>
      </c>
      <c r="C75" s="22">
        <f t="shared" si="0"/>
        <v>37.793972051352796</v>
      </c>
      <c r="D75" s="22">
        <f t="shared" si="0"/>
        <v>16.66257351515543</v>
      </c>
      <c r="E75" s="22">
        <f t="shared" si="0"/>
        <v>9.548442861258806</v>
      </c>
      <c r="F75" s="22">
        <f t="shared" si="0"/>
        <v>40.407270765282306</v>
      </c>
      <c r="G75" s="22">
        <f t="shared" si="0"/>
        <v>1.4847720331719785</v>
      </c>
      <c r="H75" s="22">
        <f t="shared" si="0"/>
        <v>13.367270507947964</v>
      </c>
      <c r="I75" s="22">
        <f t="shared" si="0"/>
        <v>11.376196936369723</v>
      </c>
      <c r="J75" s="22">
        <f t="shared" si="0"/>
        <v>20.60356259537967</v>
      </c>
      <c r="K75" s="22">
        <f t="shared" si="0"/>
        <v>1.0503860377603331</v>
      </c>
      <c r="L75" s="22">
        <f t="shared" si="0"/>
        <v>22.897712483732107</v>
      </c>
      <c r="M75" s="22">
        <f t="shared" si="0"/>
        <v>9.119393541455253</v>
      </c>
      <c r="N75" s="26">
        <v>14.68</v>
      </c>
    </row>
    <row r="76" spans="1:14" s="11" customFormat="1" ht="11.25" hidden="1">
      <c r="A76" s="10" t="s">
        <v>21</v>
      </c>
      <c r="B76" s="22">
        <f aca="true" t="shared" si="1" ref="B76:M76">100/B11*B15-100</f>
        <v>24.373657221993483</v>
      </c>
      <c r="C76" s="22">
        <f t="shared" si="1"/>
        <v>-11.808819891871536</v>
      </c>
      <c r="D76" s="22">
        <f t="shared" si="1"/>
        <v>5.206180198546349</v>
      </c>
      <c r="E76" s="22">
        <f t="shared" si="1"/>
        <v>-0.5699410632524007</v>
      </c>
      <c r="F76" s="22">
        <f t="shared" si="1"/>
        <v>0.42452829698784456</v>
      </c>
      <c r="G76" s="22">
        <f t="shared" si="1"/>
        <v>6.5927489859761295</v>
      </c>
      <c r="H76" s="22">
        <f t="shared" si="1"/>
        <v>1.2826100255716852</v>
      </c>
      <c r="I76" s="22">
        <f t="shared" si="1"/>
        <v>16.4624589715132</v>
      </c>
      <c r="J76" s="22">
        <f t="shared" si="1"/>
        <v>-3.8145835019577277</v>
      </c>
      <c r="K76" s="22">
        <f t="shared" si="1"/>
        <v>31.008014435537802</v>
      </c>
      <c r="L76" s="22">
        <f t="shared" si="1"/>
        <v>-14.196066755713929</v>
      </c>
      <c r="M76" s="22">
        <f t="shared" si="1"/>
        <v>10.145534335202044</v>
      </c>
      <c r="N76" s="26">
        <v>4.27</v>
      </c>
    </row>
    <row r="77" spans="1:14" s="11" customFormat="1" ht="11.25" hidden="1">
      <c r="A77" s="10" t="s">
        <v>25</v>
      </c>
      <c r="B77" s="22">
        <f aca="true" t="shared" si="2" ref="B77:M77">100/B15*B19-100</f>
        <v>7.6256889959175</v>
      </c>
      <c r="C77" s="22">
        <f t="shared" si="2"/>
        <v>37.79434173110545</v>
      </c>
      <c r="D77" s="22">
        <f t="shared" si="2"/>
        <v>3.300788405947287</v>
      </c>
      <c r="E77" s="22">
        <f t="shared" si="2"/>
        <v>-3.5136478813546574</v>
      </c>
      <c r="F77" s="22">
        <f t="shared" si="2"/>
        <v>26.219105646704634</v>
      </c>
      <c r="G77" s="22">
        <f t="shared" si="2"/>
        <v>16.33768940626082</v>
      </c>
      <c r="H77" s="22">
        <f t="shared" si="2"/>
        <v>33.66025487775988</v>
      </c>
      <c r="I77" s="22">
        <f t="shared" si="2"/>
        <v>-8.878265952876305</v>
      </c>
      <c r="J77" s="22">
        <f t="shared" si="2"/>
        <v>7.189295800013213</v>
      </c>
      <c r="K77" s="22">
        <f t="shared" si="2"/>
        <v>19.8759069261759</v>
      </c>
      <c r="L77" s="22">
        <f t="shared" si="2"/>
        <v>25.888622569452764</v>
      </c>
      <c r="M77" s="22">
        <f t="shared" si="2"/>
        <v>-2.1336891634030337</v>
      </c>
      <c r="N77" s="26">
        <v>15.25</v>
      </c>
    </row>
    <row r="78" spans="1:14" s="11" customFormat="1" ht="11.25" hidden="1">
      <c r="A78" s="10" t="s">
        <v>27</v>
      </c>
      <c r="B78" s="22">
        <f aca="true" t="shared" si="3" ref="B78:M78">100/B19*B23-100</f>
        <v>31.932481505711763</v>
      </c>
      <c r="C78" s="22">
        <f t="shared" si="3"/>
        <v>13.658346042772536</v>
      </c>
      <c r="D78" s="22">
        <f t="shared" si="3"/>
        <v>7.867037281901219</v>
      </c>
      <c r="E78" s="22">
        <f t="shared" si="3"/>
        <v>77.6801632202021</v>
      </c>
      <c r="F78" s="22">
        <f t="shared" si="3"/>
        <v>2.6947270339665437</v>
      </c>
      <c r="G78" s="22">
        <f t="shared" si="3"/>
        <v>9.996002086435112</v>
      </c>
      <c r="H78" s="22">
        <f t="shared" si="3"/>
        <v>29.57357179635659</v>
      </c>
      <c r="I78" s="22">
        <f t="shared" si="3"/>
        <v>53.399929839763644</v>
      </c>
      <c r="J78" s="22">
        <f t="shared" si="3"/>
        <v>46.18784139910204</v>
      </c>
      <c r="K78" s="22">
        <f t="shared" si="3"/>
        <v>12.587542212944797</v>
      </c>
      <c r="L78" s="22">
        <f t="shared" si="3"/>
        <v>21.161938805040165</v>
      </c>
      <c r="M78" s="22">
        <f t="shared" si="3"/>
        <v>45.759238917465325</v>
      </c>
      <c r="N78" s="26">
        <v>29.9</v>
      </c>
    </row>
    <row r="79" spans="1:14" s="17" customFormat="1" ht="9.75" customHeight="1" hidden="1">
      <c r="A79" s="10" t="s">
        <v>29</v>
      </c>
      <c r="B79" s="22">
        <f aca="true" t="shared" si="4" ref="B79:M79">100/B23*B27-100</f>
        <v>5.553809784665901</v>
      </c>
      <c r="C79" s="22">
        <f t="shared" si="4"/>
        <v>13.766934711206488</v>
      </c>
      <c r="D79" s="22">
        <f t="shared" si="4"/>
        <v>65.14969019674334</v>
      </c>
      <c r="E79" s="22">
        <f t="shared" si="4"/>
        <v>2.1266501201713197</v>
      </c>
      <c r="F79" s="22">
        <f t="shared" si="4"/>
        <v>24.79235365502406</v>
      </c>
      <c r="G79" s="22">
        <f t="shared" si="4"/>
        <v>39.354736598397324</v>
      </c>
      <c r="H79" s="22">
        <f t="shared" si="4"/>
        <v>2.521935407818276</v>
      </c>
      <c r="I79" s="22">
        <f t="shared" si="4"/>
        <v>-2.1506689408187185</v>
      </c>
      <c r="J79" s="22">
        <f t="shared" si="4"/>
        <v>36.463609286347946</v>
      </c>
      <c r="K79" s="22">
        <f t="shared" si="4"/>
        <v>15.911279555373781</v>
      </c>
      <c r="L79" s="22">
        <f t="shared" si="4"/>
        <v>10.869649276129266</v>
      </c>
      <c r="M79" s="22">
        <f t="shared" si="4"/>
        <v>67.4931105882792</v>
      </c>
      <c r="N79" s="28">
        <v>25.15</v>
      </c>
    </row>
    <row r="80" spans="1:14" s="11" customFormat="1" ht="0.75" customHeight="1" hidden="1">
      <c r="A80" s="10" t="s">
        <v>31</v>
      </c>
      <c r="B80" s="22">
        <f aca="true" t="shared" si="5" ref="B80:N80">100/B27*B31-100</f>
        <v>34.89276971549717</v>
      </c>
      <c r="C80" s="22">
        <f t="shared" si="5"/>
        <v>27.64103807652333</v>
      </c>
      <c r="D80" s="22">
        <f t="shared" si="5"/>
        <v>20.379121776853992</v>
      </c>
      <c r="E80" s="22">
        <f t="shared" si="5"/>
        <v>41.13336416691473</v>
      </c>
      <c r="F80" s="22">
        <f t="shared" si="5"/>
        <v>24.061947183854798</v>
      </c>
      <c r="G80" s="22">
        <f t="shared" si="5"/>
        <v>25.446549393185904</v>
      </c>
      <c r="H80" s="22">
        <f t="shared" si="5"/>
        <v>38.36699162094888</v>
      </c>
      <c r="I80" s="22">
        <f t="shared" si="5"/>
        <v>55.0328285891658</v>
      </c>
      <c r="J80" s="22">
        <f t="shared" si="5"/>
        <v>16.469492016948536</v>
      </c>
      <c r="K80" s="22">
        <f t="shared" si="5"/>
        <v>47.88534950195478</v>
      </c>
      <c r="L80" s="22">
        <f t="shared" si="5"/>
        <v>60.89388238667388</v>
      </c>
      <c r="M80" s="22">
        <f t="shared" si="5"/>
        <v>2.0528361029034983</v>
      </c>
      <c r="N80" s="28">
        <f t="shared" si="5"/>
        <v>30.664975461779136</v>
      </c>
    </row>
    <row r="81" spans="1:14" s="34" customFormat="1" ht="0.75" customHeight="1" hidden="1">
      <c r="A81" s="10" t="s">
        <v>33</v>
      </c>
      <c r="B81" s="22">
        <f aca="true" t="shared" si="6" ref="B81:M81">100/B31*B35-100</f>
        <v>13.760243164050138</v>
      </c>
      <c r="C81" s="22">
        <f t="shared" si="6"/>
        <v>21.302826940723065</v>
      </c>
      <c r="D81" s="22">
        <f t="shared" si="6"/>
        <v>10.949648090524988</v>
      </c>
      <c r="E81" s="22">
        <f t="shared" si="6"/>
        <v>13.191678007059593</v>
      </c>
      <c r="F81" s="22">
        <f t="shared" si="6"/>
        <v>16.85248915313295</v>
      </c>
      <c r="G81" s="22">
        <f t="shared" si="6"/>
        <v>12.25225786965251</v>
      </c>
      <c r="H81" s="22">
        <f t="shared" si="6"/>
        <v>19.168273087867064</v>
      </c>
      <c r="I81" s="22">
        <f t="shared" si="6"/>
        <v>15.220828565761451</v>
      </c>
      <c r="J81" s="22">
        <f t="shared" si="6"/>
        <v>15.426739520333527</v>
      </c>
      <c r="K81" s="22">
        <f t="shared" si="6"/>
        <v>8.844215642448958</v>
      </c>
      <c r="L81" s="22">
        <f t="shared" si="6"/>
        <v>14.185947709296855</v>
      </c>
      <c r="M81" s="22">
        <f t="shared" si="6"/>
        <v>8.490753115399556</v>
      </c>
      <c r="N81" s="33">
        <f aca="true" t="shared" si="7" ref="N81:N86">SUM(B81:M81)/12</f>
        <v>14.137158405520887</v>
      </c>
    </row>
    <row r="82" spans="1:14" s="11" customFormat="1" ht="11.25" hidden="1">
      <c r="A82" s="10" t="s">
        <v>35</v>
      </c>
      <c r="B82" s="22">
        <f aca="true" t="shared" si="8" ref="B82:M82">100/B35*B39-100</f>
        <v>8.96392226391147</v>
      </c>
      <c r="C82" s="22">
        <f t="shared" si="8"/>
        <v>5.320364257687629</v>
      </c>
      <c r="D82" s="22">
        <f t="shared" si="8"/>
        <v>0.8543772571239998</v>
      </c>
      <c r="E82" s="22">
        <f t="shared" si="8"/>
        <v>5.961945222562221</v>
      </c>
      <c r="F82" s="22">
        <f t="shared" si="8"/>
        <v>-2.3292952144127526</v>
      </c>
      <c r="G82" s="22">
        <f t="shared" si="8"/>
        <v>0.14997781661449494</v>
      </c>
      <c r="H82" s="22">
        <f t="shared" si="8"/>
        <v>-8.06714258463721</v>
      </c>
      <c r="I82" s="22">
        <f t="shared" si="8"/>
        <v>-6.8756651878618555</v>
      </c>
      <c r="J82" s="22">
        <f t="shared" si="8"/>
        <v>2.5856556805989896</v>
      </c>
      <c r="K82" s="22">
        <f t="shared" si="8"/>
        <v>-4.636663231406416</v>
      </c>
      <c r="L82" s="22">
        <f t="shared" si="8"/>
        <v>0.7086873064840375</v>
      </c>
      <c r="M82" s="22">
        <f t="shared" si="8"/>
        <v>0.0749942232707923</v>
      </c>
      <c r="N82" s="33">
        <f t="shared" si="7"/>
        <v>0.2259298174946167</v>
      </c>
    </row>
    <row r="83" spans="1:14" s="39" customFormat="1" ht="11.25" hidden="1">
      <c r="A83" s="10" t="s">
        <v>37</v>
      </c>
      <c r="B83" s="22">
        <f aca="true" t="shared" si="9" ref="B83:M83">100/B39*B43-100</f>
        <v>-3.3205145062890296</v>
      </c>
      <c r="C83" s="22">
        <f t="shared" si="9"/>
        <v>-0.6693128563909596</v>
      </c>
      <c r="D83" s="22">
        <f t="shared" si="9"/>
        <v>-13.327750173064658</v>
      </c>
      <c r="E83" s="22">
        <f t="shared" si="9"/>
        <v>-0.20910366034854633</v>
      </c>
      <c r="F83" s="22">
        <f t="shared" si="9"/>
        <v>10.380623040485176</v>
      </c>
      <c r="G83" s="22">
        <f t="shared" si="9"/>
        <v>1.5995418749493524</v>
      </c>
      <c r="H83" s="22">
        <f t="shared" si="9"/>
        <v>2.016054179512082</v>
      </c>
      <c r="I83" s="22">
        <f t="shared" si="9"/>
        <v>6.358615951503779</v>
      </c>
      <c r="J83" s="22">
        <f t="shared" si="9"/>
        <v>-2.6280267295098696</v>
      </c>
      <c r="K83" s="22">
        <f t="shared" si="9"/>
        <v>0.48245544752641933</v>
      </c>
      <c r="L83" s="22">
        <f t="shared" si="9"/>
        <v>3.8927608710501573</v>
      </c>
      <c r="M83" s="22">
        <f t="shared" si="9"/>
        <v>2.4320996330164206</v>
      </c>
      <c r="N83" s="33">
        <f t="shared" si="7"/>
        <v>0.5839535893700271</v>
      </c>
    </row>
    <row r="84" spans="1:14" s="11" customFormat="1" ht="11.25" hidden="1">
      <c r="A84" s="6" t="s">
        <v>39</v>
      </c>
      <c r="B84" s="22">
        <f aca="true" t="shared" si="10" ref="B84:M84">100/B43*B47-100</f>
        <v>3.6394721235604663</v>
      </c>
      <c r="C84" s="22">
        <f t="shared" si="10"/>
        <v>9.479792256391619</v>
      </c>
      <c r="D84" s="22">
        <f t="shared" si="10"/>
        <v>20.677118927960052</v>
      </c>
      <c r="E84" s="22">
        <f t="shared" si="10"/>
        <v>-4.929830687168618</v>
      </c>
      <c r="F84" s="22">
        <f t="shared" si="10"/>
        <v>-5.514522324745187</v>
      </c>
      <c r="G84" s="22">
        <f t="shared" si="10"/>
        <v>4.969558339121434</v>
      </c>
      <c r="H84" s="22">
        <f t="shared" si="10"/>
        <v>-1.604242101900482</v>
      </c>
      <c r="I84" s="22">
        <f t="shared" si="10"/>
        <v>-1.6636292011605747</v>
      </c>
      <c r="J84" s="22">
        <f t="shared" si="10"/>
        <v>2.319088143334966</v>
      </c>
      <c r="K84" s="22">
        <f t="shared" si="10"/>
        <v>5.3329111396771225</v>
      </c>
      <c r="L84" s="22">
        <f t="shared" si="10"/>
        <v>3.2014082650879345</v>
      </c>
      <c r="M84" s="22">
        <f t="shared" si="10"/>
        <v>-0.2604601729224214</v>
      </c>
      <c r="N84" s="33">
        <f t="shared" si="7"/>
        <v>2.970555392269693</v>
      </c>
    </row>
    <row r="85" spans="1:14" s="11" customFormat="1" ht="11.25" hidden="1">
      <c r="A85" s="6" t="s">
        <v>41</v>
      </c>
      <c r="B85" s="22">
        <f aca="true" t="shared" si="11" ref="B85:M85">100/B47*B51-100</f>
        <v>9.137877903081758</v>
      </c>
      <c r="C85" s="22">
        <f t="shared" si="11"/>
        <v>2.8705699905573</v>
      </c>
      <c r="D85" s="22">
        <f t="shared" si="11"/>
        <v>-0.7224439871940973</v>
      </c>
      <c r="E85" s="22">
        <f t="shared" si="11"/>
        <v>12.345302292804561</v>
      </c>
      <c r="F85" s="22">
        <f t="shared" si="11"/>
        <v>7.634899428583012</v>
      </c>
      <c r="G85" s="22">
        <f t="shared" si="11"/>
        <v>-0.877644362025535</v>
      </c>
      <c r="H85" s="22">
        <f t="shared" si="11"/>
        <v>7.541659901959548</v>
      </c>
      <c r="I85" s="22">
        <f t="shared" si="11"/>
        <v>-1.4115327934412818</v>
      </c>
      <c r="J85" s="22">
        <f t="shared" si="11"/>
        <v>-6.920679793195703</v>
      </c>
      <c r="K85" s="22">
        <f t="shared" si="11"/>
        <v>-3.8412270256065995</v>
      </c>
      <c r="L85" s="22">
        <f t="shared" si="11"/>
        <v>-11.268780741150238</v>
      </c>
      <c r="M85" s="22">
        <f t="shared" si="11"/>
        <v>-10.070818360309104</v>
      </c>
      <c r="N85" s="33">
        <f t="shared" si="7"/>
        <v>0.36809853783863505</v>
      </c>
    </row>
    <row r="86" spans="1:14" s="50" customFormat="1" ht="13.5" customHeight="1" hidden="1">
      <c r="A86" s="6" t="s">
        <v>43</v>
      </c>
      <c r="B86" s="22">
        <f aca="true" t="shared" si="12" ref="B86:M86">100/B51*B55-100</f>
        <v>19.489432844002636</v>
      </c>
      <c r="C86" s="22">
        <f t="shared" si="12"/>
        <v>9.773714658581156</v>
      </c>
      <c r="D86" s="22">
        <f t="shared" si="12"/>
        <v>10.547703021177696</v>
      </c>
      <c r="E86" s="22">
        <f t="shared" si="12"/>
        <v>5.735480028899815</v>
      </c>
      <c r="F86" s="22">
        <f t="shared" si="12"/>
        <v>8.084558908561789</v>
      </c>
      <c r="G86" s="22">
        <f t="shared" si="12"/>
        <v>11.431658882672608</v>
      </c>
      <c r="H86" s="22">
        <f t="shared" si="12"/>
        <v>13.912161603676651</v>
      </c>
      <c r="I86" s="22">
        <f t="shared" si="12"/>
        <v>17.130171903432554</v>
      </c>
      <c r="J86" s="22">
        <f t="shared" si="12"/>
        <v>21.226639259761413</v>
      </c>
      <c r="K86" s="22">
        <f t="shared" si="12"/>
        <v>21.279629085160437</v>
      </c>
      <c r="L86" s="22">
        <f t="shared" si="12"/>
        <v>16.691180410309585</v>
      </c>
      <c r="M86" s="22">
        <f t="shared" si="12"/>
        <v>31.555367813809283</v>
      </c>
      <c r="N86" s="33">
        <f t="shared" si="7"/>
        <v>15.571474868337136</v>
      </c>
    </row>
    <row r="87" spans="1:14" s="3" customFormat="1" ht="12.75" customHeight="1" hidden="1">
      <c r="A87" s="6" t="s">
        <v>45</v>
      </c>
      <c r="B87" s="22">
        <f aca="true" t="shared" si="13" ref="B87:M87">100/B55*B59-100</f>
        <v>9.518427971981879</v>
      </c>
      <c r="C87" s="22">
        <f t="shared" si="13"/>
        <v>19.316459563543674</v>
      </c>
      <c r="D87" s="22">
        <f t="shared" si="13"/>
        <v>23.87188404730746</v>
      </c>
      <c r="E87" s="22">
        <f t="shared" si="13"/>
        <v>24.866490571563702</v>
      </c>
      <c r="F87" s="22">
        <f t="shared" si="13"/>
        <v>18.106883794699627</v>
      </c>
      <c r="G87" s="22">
        <f t="shared" si="13"/>
        <v>25.55531628307881</v>
      </c>
      <c r="H87" s="22">
        <f t="shared" si="13"/>
        <v>21.24608998883845</v>
      </c>
      <c r="I87" s="22">
        <f t="shared" si="13"/>
        <v>25.29485869663543</v>
      </c>
      <c r="J87" s="22">
        <f t="shared" si="13"/>
        <v>26.977496640477824</v>
      </c>
      <c r="K87" s="22">
        <f t="shared" si="13"/>
        <v>15.727581422780403</v>
      </c>
      <c r="L87" s="22">
        <f t="shared" si="13"/>
        <v>21.928455039572867</v>
      </c>
      <c r="M87" s="22">
        <f t="shared" si="13"/>
        <v>18.496736518068545</v>
      </c>
      <c r="N87" s="33">
        <f aca="true" t="shared" si="14" ref="N87:N93">SUM(B87:M87)/12</f>
        <v>20.908890044879058</v>
      </c>
    </row>
    <row r="88" spans="1:14" s="3" customFormat="1" ht="11.25">
      <c r="A88" s="6" t="s">
        <v>47</v>
      </c>
      <c r="B88" s="85">
        <f aca="true" t="shared" si="15" ref="B88:M88">100/B59*B62-100</f>
        <v>11.847512602387354</v>
      </c>
      <c r="C88" s="22">
        <f t="shared" si="15"/>
        <v>11.648522705208919</v>
      </c>
      <c r="D88" s="85">
        <f t="shared" si="15"/>
        <v>4.913855740597185</v>
      </c>
      <c r="E88" s="22">
        <f t="shared" si="15"/>
        <v>7.099902417350748</v>
      </c>
      <c r="F88" s="85">
        <f t="shared" si="15"/>
        <v>7.565800937468765</v>
      </c>
      <c r="G88" s="22">
        <f t="shared" si="15"/>
        <v>-3.671577467668783</v>
      </c>
      <c r="H88" s="85">
        <f t="shared" si="15"/>
        <v>11.723906734861899</v>
      </c>
      <c r="I88" s="22">
        <f t="shared" si="15"/>
        <v>8.683843407738578</v>
      </c>
      <c r="J88" s="85">
        <f t="shared" si="15"/>
        <v>1.4896116064165597</v>
      </c>
      <c r="K88" s="22">
        <f t="shared" si="15"/>
        <v>8.613712345911836</v>
      </c>
      <c r="L88" s="85">
        <f t="shared" si="15"/>
        <v>12.806837815284325</v>
      </c>
      <c r="M88" s="22">
        <f t="shared" si="15"/>
        <v>13.839529608822488</v>
      </c>
      <c r="N88" s="99">
        <f t="shared" si="14"/>
        <v>8.046788204531657</v>
      </c>
    </row>
    <row r="89" spans="1:14" s="3" customFormat="1" ht="11.25">
      <c r="A89" s="6" t="s">
        <v>49</v>
      </c>
      <c r="B89" s="85">
        <f aca="true" t="shared" si="16" ref="B89:M89">100/B62*B64-100</f>
        <v>8.184795921715377</v>
      </c>
      <c r="C89" s="22">
        <f t="shared" si="16"/>
        <v>18.206153635628084</v>
      </c>
      <c r="D89" s="85">
        <f t="shared" si="16"/>
        <v>12.50179633167285</v>
      </c>
      <c r="E89" s="22">
        <f t="shared" si="16"/>
        <v>9.068750698345667</v>
      </c>
      <c r="F89" s="85">
        <f t="shared" si="16"/>
        <v>16.83132775904096</v>
      </c>
      <c r="G89" s="22">
        <f t="shared" si="16"/>
        <v>21.29889911710174</v>
      </c>
      <c r="H89" s="85">
        <f t="shared" si="16"/>
        <v>6.2131076574835475</v>
      </c>
      <c r="I89" s="22">
        <f t="shared" si="16"/>
        <v>7.71523320957337</v>
      </c>
      <c r="J89" s="85">
        <f t="shared" si="16"/>
        <v>9.7310085400607</v>
      </c>
      <c r="K89" s="22">
        <f t="shared" si="16"/>
        <v>9.632807859855788</v>
      </c>
      <c r="L89" s="85">
        <f t="shared" si="16"/>
        <v>6.7399886398308695</v>
      </c>
      <c r="M89" s="22">
        <f t="shared" si="16"/>
        <v>5.311396989323427</v>
      </c>
      <c r="N89" s="99">
        <f t="shared" si="14"/>
        <v>10.952938863302698</v>
      </c>
    </row>
    <row r="90" spans="1:14" s="14" customFormat="1" ht="11.25">
      <c r="A90" s="6" t="s">
        <v>51</v>
      </c>
      <c r="B90" s="85">
        <f aca="true" t="shared" si="17" ref="B90:M90">100/B64*B66-100</f>
        <v>15.821127311475763</v>
      </c>
      <c r="C90" s="22">
        <f t="shared" si="17"/>
        <v>14.23335229159018</v>
      </c>
      <c r="D90" s="85">
        <f t="shared" si="17"/>
        <v>14.865244445929562</v>
      </c>
      <c r="E90" s="22">
        <f t="shared" si="17"/>
        <v>-14.755460024832075</v>
      </c>
      <c r="F90" s="85">
        <f t="shared" si="17"/>
        <v>-21.28005891242192</v>
      </c>
      <c r="G90" s="22">
        <f t="shared" si="17"/>
        <v>-8.384599167509663</v>
      </c>
      <c r="H90" s="85">
        <f t="shared" si="17"/>
        <v>9.618049481203542</v>
      </c>
      <c r="I90" s="22">
        <f t="shared" si="17"/>
        <v>11.909394474379766</v>
      </c>
      <c r="J90" s="85">
        <f t="shared" si="17"/>
        <v>13.635855966630714</v>
      </c>
      <c r="K90" s="22">
        <f t="shared" si="17"/>
        <v>20.393369512077456</v>
      </c>
      <c r="L90" s="85">
        <f t="shared" si="17"/>
        <v>7.476580731265415</v>
      </c>
      <c r="M90" s="22">
        <f t="shared" si="17"/>
        <v>17.727685949654756</v>
      </c>
      <c r="N90" s="99">
        <f t="shared" si="14"/>
        <v>6.771711838286958</v>
      </c>
    </row>
    <row r="91" spans="1:14" s="3" customFormat="1" ht="13.5" customHeight="1">
      <c r="A91" s="6" t="s">
        <v>53</v>
      </c>
      <c r="B91" s="85">
        <f aca="true" t="shared" si="18" ref="B91:M91">100/B66*B68-100</f>
        <v>19.83957348287599</v>
      </c>
      <c r="C91" s="22">
        <f t="shared" si="18"/>
        <v>6.211460079858867</v>
      </c>
      <c r="D91" s="85">
        <f t="shared" si="18"/>
        <v>15.269170321983395</v>
      </c>
      <c r="E91" s="22">
        <f t="shared" si="18"/>
        <v>59.52519050942678</v>
      </c>
      <c r="F91" s="85">
        <f t="shared" si="18"/>
        <v>73.51841020614879</v>
      </c>
      <c r="G91" s="22">
        <f t="shared" si="18"/>
        <v>54.92436232846305</v>
      </c>
      <c r="H91" s="85">
        <f t="shared" si="18"/>
        <v>33.36327992472158</v>
      </c>
      <c r="I91" s="22">
        <f t="shared" si="18"/>
        <v>45.02172008875783</v>
      </c>
      <c r="J91" s="85">
        <f t="shared" si="18"/>
        <v>42.19858573478609</v>
      </c>
      <c r="K91" s="22">
        <f t="shared" si="18"/>
        <v>23.110716439369185</v>
      </c>
      <c r="L91" s="85">
        <f t="shared" si="18"/>
        <v>3.4960161889981975</v>
      </c>
      <c r="M91" s="22">
        <f t="shared" si="18"/>
        <v>-6.590937049974215</v>
      </c>
      <c r="N91" s="99">
        <f t="shared" si="14"/>
        <v>30.82396235461796</v>
      </c>
    </row>
    <row r="92" spans="1:14" s="3" customFormat="1" ht="13.5" customHeight="1">
      <c r="A92" s="6" t="s">
        <v>55</v>
      </c>
      <c r="B92" s="85">
        <f aca="true" t="shared" si="19" ref="B92:M92">100/B68*B70-100</f>
        <v>32.043518129131314</v>
      </c>
      <c r="C92" s="22">
        <f t="shared" si="19"/>
        <v>51.48311597937786</v>
      </c>
      <c r="D92" s="85">
        <f t="shared" si="19"/>
        <v>22.061083691099952</v>
      </c>
      <c r="E92" s="22">
        <f t="shared" si="19"/>
        <v>41.98670166308611</v>
      </c>
      <c r="F92" s="85">
        <f t="shared" si="19"/>
        <v>35.87219434303972</v>
      </c>
      <c r="G92" s="22">
        <f t="shared" si="19"/>
        <v>18.240027363271864</v>
      </c>
      <c r="H92" s="85">
        <f t="shared" si="19"/>
        <v>11.718041071990712</v>
      </c>
      <c r="I92" s="22">
        <f t="shared" si="19"/>
        <v>-5.913755926722857</v>
      </c>
      <c r="J92" s="85">
        <f t="shared" si="19"/>
        <v>-5.688791037029716</v>
      </c>
      <c r="K92" s="22">
        <f t="shared" si="19"/>
        <v>1.8075830740804122</v>
      </c>
      <c r="L92" s="85">
        <f t="shared" si="19"/>
        <v>29.79695263580996</v>
      </c>
      <c r="M92" s="22">
        <f t="shared" si="19"/>
        <v>29.582902330580197</v>
      </c>
      <c r="N92" s="99">
        <f t="shared" si="14"/>
        <v>21.915797776476293</v>
      </c>
    </row>
    <row r="93" spans="1:14" s="3" customFormat="1" ht="11.25">
      <c r="A93" s="43" t="s">
        <v>57</v>
      </c>
      <c r="B93" s="95">
        <f aca="true" t="shared" si="20" ref="B93:M93">100/B70*B72-100</f>
        <v>-14.13650331051221</v>
      </c>
      <c r="C93" s="66">
        <f t="shared" si="20"/>
        <v>-14.559730611776544</v>
      </c>
      <c r="D93" s="95">
        <f t="shared" si="20"/>
        <v>9.86734333711317</v>
      </c>
      <c r="E93" s="66">
        <f t="shared" si="20"/>
        <v>-7.588917442839389</v>
      </c>
      <c r="F93" s="95">
        <f t="shared" si="20"/>
        <v>-7.495778494973166</v>
      </c>
      <c r="G93" s="66">
        <f t="shared" si="20"/>
        <v>10.982666573749697</v>
      </c>
      <c r="H93" s="95">
        <f t="shared" si="20"/>
        <v>10.173836693021855</v>
      </c>
      <c r="I93" s="66">
        <f t="shared" si="20"/>
        <v>20.104021279410645</v>
      </c>
      <c r="J93" s="66">
        <f t="shared" si="20"/>
        <v>20.289408684705023</v>
      </c>
      <c r="K93" s="66">
        <f t="shared" si="20"/>
        <v>18.46222703110709</v>
      </c>
      <c r="L93" s="66">
        <f t="shared" si="20"/>
        <v>19.87789612817197</v>
      </c>
      <c r="M93" s="66">
        <f t="shared" si="20"/>
        <v>20.94369440372111</v>
      </c>
      <c r="N93" s="100">
        <f t="shared" si="14"/>
        <v>7.2433470225749375</v>
      </c>
    </row>
  </sheetData>
  <sheetProtection/>
  <mergeCells count="1">
    <mergeCell ref="A4:M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APSA</dc:creator>
  <cp:keywords/>
  <dc:description/>
  <cp:lastModifiedBy>Usuario</cp:lastModifiedBy>
  <cp:lastPrinted>2024-02-12T11:46:34Z</cp:lastPrinted>
  <dcterms:created xsi:type="dcterms:W3CDTF">2001-01-02T11:37:34Z</dcterms:created>
  <dcterms:modified xsi:type="dcterms:W3CDTF">2024-02-12T11:46:40Z</dcterms:modified>
  <cp:category/>
  <cp:version/>
  <cp:contentType/>
  <cp:contentStatus/>
</cp:coreProperties>
</file>